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Dave\Documents\Downton Parish Council\Web Site\2024-04 Changes\New\"/>
    </mc:Choice>
  </mc:AlternateContent>
  <xr:revisionPtr revIDLastSave="0" documentId="13_ncr:1_{534831B0-1846-43FB-B601-4494DA778334}" xr6:coauthVersionLast="47" xr6:coauthVersionMax="47" xr10:uidLastSave="{00000000-0000-0000-0000-000000000000}"/>
  <workbookProtection workbookAlgorithmName="SHA-512" workbookHashValue="R6I1RhudnlhADfRQwqj/Tc4X3AmSp0JZQ9WRVDf6Y2d6CD7PfFjYgwPB61C2RsTqlGilLCtOPFkJl6mzIHxoNA==" workbookSaltValue="PFQ0iCk7KgM13Xak8h2dXA==" workbookSpinCount="100000" lockStructure="1"/>
  <bookViews>
    <workbookView xWindow="-120" yWindow="-120" windowWidth="20730" windowHeight="11160" tabRatio="739" xr2:uid="{00000000-000D-0000-FFFF-FFFF00000000}"/>
  </bookViews>
  <sheets>
    <sheet name="Summary" sheetId="8" r:id="rId1"/>
    <sheet name="General Contents" sheetId="29" r:id="rId2"/>
    <sheet name="Playground Equip MG" sheetId="18" r:id="rId3"/>
    <sheet name="Playground Equip ML" sheetId="23" r:id="rId4"/>
    <sheet name="Playground Equip CAS" sheetId="24" r:id="rId5"/>
    <sheet name="Playground Equip Wick Lane" sheetId="31" r:id="rId6"/>
    <sheet name="Street Furniture" sheetId="22" r:id="rId7"/>
    <sheet name="Outside Equipment" sheetId="25" r:id="rId8"/>
    <sheet name="Land" sheetId="30" r:id="rId9"/>
    <sheet name="Buildings" sheetId="10" r:id="rId10"/>
    <sheet name="Gates and Fences" sheetId="27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8" l="1"/>
  <c r="G18" i="31"/>
  <c r="J29" i="29"/>
  <c r="J42" i="22"/>
  <c r="G29" i="29" l="1"/>
  <c r="F10" i="8" s="1"/>
  <c r="I10" i="8" s="1"/>
  <c r="G38" i="23"/>
  <c r="G36" i="30"/>
  <c r="F22" i="8" s="1"/>
  <c r="G22" i="27"/>
  <c r="F28" i="8" s="1"/>
  <c r="I28" i="8" s="1"/>
  <c r="G25" i="8"/>
  <c r="F25" i="8"/>
  <c r="H16" i="25"/>
  <c r="G16" i="25"/>
  <c r="F19" i="8" s="1"/>
  <c r="I19" i="8" s="1"/>
  <c r="G21" i="24"/>
  <c r="I25" i="8" l="1"/>
  <c r="H42" i="22"/>
  <c r="G42" i="22"/>
  <c r="F16" i="8" s="1"/>
  <c r="I16" i="8" s="1"/>
  <c r="G32" i="8"/>
  <c r="G25" i="18"/>
  <c r="H20" i="10"/>
  <c r="G20" i="10" l="1"/>
  <c r="I13" i="8" l="1"/>
  <c r="F32" i="8" l="1"/>
</calcChain>
</file>

<file path=xl/sharedStrings.xml><?xml version="1.0" encoding="utf-8"?>
<sst xmlns="http://schemas.openxmlformats.org/spreadsheetml/2006/main" count="269" uniqueCount="167">
  <si>
    <t>Description</t>
  </si>
  <si>
    <t>Location</t>
  </si>
  <si>
    <t>Cemetery</t>
  </si>
  <si>
    <t>TOTAL</t>
  </si>
  <si>
    <t>Insurance Value</t>
  </si>
  <si>
    <t>*2021 value taken from 2019 value minus toilets which have been demolished.</t>
  </si>
  <si>
    <t>BUILDINGS</t>
  </si>
  <si>
    <t>DOWNTON PARISH COUNCIL</t>
  </si>
  <si>
    <t>FIXED ASSET REGISTER 2023-2024</t>
  </si>
  <si>
    <t>Seating</t>
  </si>
  <si>
    <t xml:space="preserve">Picnic Tables </t>
  </si>
  <si>
    <t xml:space="preserve">Charlton All Saints </t>
  </si>
  <si>
    <t>Heritage Phone Box</t>
  </si>
  <si>
    <t>Category</t>
  </si>
  <si>
    <t>Noticeboards</t>
  </si>
  <si>
    <t xml:space="preserve">Downton </t>
  </si>
  <si>
    <t>29 seats (various locations)</t>
  </si>
  <si>
    <t>Moot Lane</t>
  </si>
  <si>
    <t>Cemetery Entrance</t>
  </si>
  <si>
    <t>Defibs + cabinets</t>
  </si>
  <si>
    <t>Charlton All Saints</t>
  </si>
  <si>
    <t>Dog Poo Bins</t>
  </si>
  <si>
    <t>Litter Bins</t>
  </si>
  <si>
    <t>x1 Gravel Close (110L)</t>
  </si>
  <si>
    <t>x5 (various locations)</t>
  </si>
  <si>
    <t>x12 (various locations)</t>
  </si>
  <si>
    <t>Planters</t>
  </si>
  <si>
    <t>Neighbourhood Watch Sign</t>
  </si>
  <si>
    <t>x3</t>
  </si>
  <si>
    <t>- Memorial Hall</t>
  </si>
  <si>
    <t>- Moot Lane Surgery</t>
  </si>
  <si>
    <t>- BWSCA</t>
  </si>
  <si>
    <t>STREET FURNITURE</t>
  </si>
  <si>
    <t>LAND</t>
  </si>
  <si>
    <t>GENERAL CONTENTS</t>
  </si>
  <si>
    <t>PLAYGROUND EQUIPMENT</t>
  </si>
  <si>
    <t xml:space="preserve">Memorial Gardens </t>
  </si>
  <si>
    <t>Timber Swing x2 flat seats, x1 swing seat</t>
  </si>
  <si>
    <t>Timber Swing x2 cradle seats</t>
  </si>
  <si>
    <t>Spinning Bowl</t>
  </si>
  <si>
    <t>Timber seesaw</t>
  </si>
  <si>
    <t>Toddler Trail</t>
  </si>
  <si>
    <t>Early Years Train Set</t>
  </si>
  <si>
    <t>Train Station Panel</t>
  </si>
  <si>
    <t>Horse Spring Rocker</t>
  </si>
  <si>
    <t>Rotating Seesaw Rocker</t>
  </si>
  <si>
    <t>Goal Posts (socketed without nets)</t>
  </si>
  <si>
    <t>Value (excl VAT)</t>
  </si>
  <si>
    <t>Wheelchair Roundabout</t>
  </si>
  <si>
    <t>Explore Off-road Jeep</t>
  </si>
  <si>
    <t>Crocodile Balance Beam</t>
  </si>
  <si>
    <t>Parrot Spring Rocker</t>
  </si>
  <si>
    <t>Pirate Ship</t>
  </si>
  <si>
    <t>Underground Play Tunnel</t>
  </si>
  <si>
    <t>Communications Board (support autistic children)</t>
  </si>
  <si>
    <t>Senrory Play Tactile Totum</t>
  </si>
  <si>
    <t>Ladybug Spring Rocker</t>
  </si>
  <si>
    <t>Hoop Roundabout</t>
  </si>
  <si>
    <t>Spring Seesaw</t>
  </si>
  <si>
    <t>Climbing Frame</t>
  </si>
  <si>
    <t>SUMMARY</t>
  </si>
  <si>
    <t xml:space="preserve">Memorial Gardens, Moot Lane, </t>
  </si>
  <si>
    <t>OUTSIDE EQUIPMENT</t>
  </si>
  <si>
    <t xml:space="preserve">Speed Indicator Device </t>
  </si>
  <si>
    <t>Variable</t>
  </si>
  <si>
    <t>(shared with Redlynch PC)</t>
  </si>
  <si>
    <t xml:space="preserve">OUTSIDE EQUIPMENT </t>
  </si>
  <si>
    <t xml:space="preserve">GENERAL CONTENTS </t>
  </si>
  <si>
    <t>Downton Memorial Hall</t>
  </si>
  <si>
    <t>The Borough, Downton, Salisbury, SP5 3NB</t>
  </si>
  <si>
    <t xml:space="preserve">Public Toilets </t>
  </si>
  <si>
    <t>Y</t>
  </si>
  <si>
    <t>Adequate cover @31/03/24?</t>
  </si>
  <si>
    <t xml:space="preserve">Additional Defib Cover </t>
  </si>
  <si>
    <t>Defib + cabinet</t>
  </si>
  <si>
    <t>Skatepark</t>
  </si>
  <si>
    <t>Combined Cover - see summary sheet</t>
  </si>
  <si>
    <t xml:space="preserve">PLAYGROUND EQUIPMENT: MEMORIAL GARDENS </t>
  </si>
  <si>
    <t>PLAYGROUND EQUIPMENT: MOOT LANE</t>
  </si>
  <si>
    <t>PLAYGROUND EQUIPMENT: CHARLTON ALL SAINTS</t>
  </si>
  <si>
    <t xml:space="preserve">GATES AND FENCES </t>
  </si>
  <si>
    <t xml:space="preserve">Dell Laptop </t>
  </si>
  <si>
    <t>Monitor</t>
  </si>
  <si>
    <t>Keypad</t>
  </si>
  <si>
    <t xml:space="preserve">Admin Officer </t>
  </si>
  <si>
    <t xml:space="preserve">Mobile phone </t>
  </si>
  <si>
    <t xml:space="preserve">Audio Visuak Equipment </t>
  </si>
  <si>
    <t>Gazebo + weights</t>
  </si>
  <si>
    <t>Includes Contents temporarily elsewhere provided under the Parish Council's care</t>
  </si>
  <si>
    <t>N</t>
  </si>
  <si>
    <t xml:space="preserve">Building Name </t>
  </si>
  <si>
    <t>Downton Memorial Centre</t>
  </si>
  <si>
    <t>Insurer: Hiscox Insurance Company Ltd
Schedule of Cover wef 01/10/2023</t>
  </si>
  <si>
    <t>Comparison of Value v Cover</t>
  </si>
  <si>
    <t>Barford Lane</t>
  </si>
  <si>
    <t>Land at Childrens Corner</t>
  </si>
  <si>
    <t>Bardford Lane</t>
  </si>
  <si>
    <t xml:space="preserve">The Green </t>
  </si>
  <si>
    <t>The Borough</t>
  </si>
  <si>
    <t>Land at the Sidings</t>
  </si>
  <si>
    <t>Memorial Gardens</t>
  </si>
  <si>
    <t xml:space="preserve">Moot Lane Recreation </t>
  </si>
  <si>
    <t xml:space="preserve">Charlton All Saints Play Area </t>
  </si>
  <si>
    <t>Wick Lane</t>
  </si>
  <si>
    <t>Allotments</t>
  </si>
  <si>
    <t xml:space="preserve">Land at Moot Lane </t>
  </si>
  <si>
    <t xml:space="preserve">High Street Junction </t>
  </si>
  <si>
    <t>Land in Green Lane</t>
  </si>
  <si>
    <t>Green Lane</t>
  </si>
  <si>
    <t>Land at Redrwo Development</t>
  </si>
  <si>
    <t>Clearbury View</t>
  </si>
  <si>
    <t xml:space="preserve">Land at Wick Lane </t>
  </si>
  <si>
    <t>Bowls Club, Wick Lane</t>
  </si>
  <si>
    <t xml:space="preserve">Sports Ground Wick Lane </t>
  </si>
  <si>
    <t>BWSCA, Wick Lane</t>
  </si>
  <si>
    <t>The Sidings</t>
  </si>
  <si>
    <t>Insurance underwritten by Lloyds
Schedule of Cover wef 01/10/2023</t>
  </si>
  <si>
    <t>Cover wef 19/04/2023</t>
  </si>
  <si>
    <t>Limit of Indemnity: £25,000</t>
  </si>
  <si>
    <t>CYBER COVER</t>
  </si>
  <si>
    <t>Christmas Lights x 2 sets</t>
  </si>
  <si>
    <t>Christmas Star</t>
  </si>
  <si>
    <t>x9  (The Borough and Moot Lane)</t>
  </si>
  <si>
    <t>Shelter</t>
  </si>
  <si>
    <t>Castle x2 Tower Unit</t>
  </si>
  <si>
    <t xml:space="preserve">Two Play Trails </t>
  </si>
  <si>
    <t xml:space="preserve">Solar Panel Stopwatch Timer </t>
  </si>
  <si>
    <t>Double Zip Wire</t>
  </si>
  <si>
    <t xml:space="preserve">Trail Start Banner </t>
  </si>
  <si>
    <t>Pyramid Net Climber</t>
  </si>
  <si>
    <t>Cantilevel Swing</t>
  </si>
  <si>
    <t>Inclusive Seesaw</t>
  </si>
  <si>
    <t xml:space="preserve">Fitness Station </t>
  </si>
  <si>
    <t xml:space="preserve">Teqball Table </t>
  </si>
  <si>
    <t>Basketball Goal and Backboard</t>
  </si>
  <si>
    <t>Netball Post</t>
  </si>
  <si>
    <t>Mini Beast Tactile Totum (FOC)</t>
  </si>
  <si>
    <t xml:space="preserve">Sundial Memorial </t>
  </si>
  <si>
    <t>Combined Cover - see Summary Sheet</t>
  </si>
  <si>
    <t>Review level of cover at renewal</t>
  </si>
  <si>
    <t>Trees, Shrubs, Plants: £25,000</t>
  </si>
  <si>
    <t>Adult Gym Equipment (x 6 pieces)</t>
  </si>
  <si>
    <t>Goal Posts (no net) x 2</t>
  </si>
  <si>
    <t xml:space="preserve">Single Bay Swing 1x Cradle + 1x Flat </t>
  </si>
  <si>
    <t>Multi Play Unit</t>
  </si>
  <si>
    <t>Double Bay Swing (2x flat + DDA seat)</t>
  </si>
  <si>
    <t>Triple Bay Swing (2x cradle, 1x flat)</t>
  </si>
  <si>
    <t>Castle 3-Tower Unit</t>
  </si>
  <si>
    <t>Description and location to be added</t>
  </si>
  <si>
    <t>Public Liability: £10,000,000</t>
  </si>
  <si>
    <t xml:space="preserve">Cover on Policy = </t>
  </si>
  <si>
    <t>LED Rechargeable Lanterns x6</t>
  </si>
  <si>
    <t>PLAYGROUND EQUIPMENT: WICK LANE</t>
  </si>
  <si>
    <t>Painted Mushrooms</t>
  </si>
  <si>
    <t>Wooden Butterfly Seat</t>
  </si>
  <si>
    <t>Play Panel</t>
  </si>
  <si>
    <t>Total</t>
  </si>
  <si>
    <t>Charlton All Saints, Wick Lane</t>
  </si>
  <si>
    <t>Moot Lane Recreation Grd</t>
  </si>
  <si>
    <t>Metal fence and gate</t>
  </si>
  <si>
    <t>Charlton All Saints Play Park</t>
  </si>
  <si>
    <t>Gate</t>
  </si>
  <si>
    <t xml:space="preserve">Memorial Gardens Play Park </t>
  </si>
  <si>
    <t xml:space="preserve">Play grade timber fencing + self-close gate </t>
  </si>
  <si>
    <t xml:space="preserve">Metal gate </t>
  </si>
  <si>
    <t>Oak Gate</t>
  </si>
  <si>
    <t>Cemetery Barford Lane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</si>
</sst>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£&quot;#,##0;\-&quot;£&quot;#,##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/>
      <top style="thin">
        <color rgb="FF002060"/>
      </top>
      <bottom style="double">
        <color rgb="FF00206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rgb="FF002060"/>
      </top>
      <bottom style="double">
        <color rgb="FF00206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rgb="FF002060"/>
      </bottom>
      <diagonal/>
    </border>
    <border>
      <left/>
      <right style="medium">
        <color indexed="64"/>
      </right>
      <top style="thin">
        <color rgb="FF002060"/>
      </top>
      <bottom style="double">
        <color indexed="64"/>
      </bottom>
      <diagonal/>
    </border>
    <border>
      <left/>
      <right/>
      <top style="thin">
        <color rgb="FF002060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0" fontId="0" fillId="0" borderId="0" xfId="0" applyAlignment="1">
      <alignment horizontal="left"/>
    </xf>
    <xf numFmtId="5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3" fillId="2" borderId="3" xfId="0" applyFont="1" applyFill="1" applyBorder="1"/>
    <xf numFmtId="5" fontId="3" fillId="2" borderId="3" xfId="0" applyNumberFormat="1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44" fontId="3" fillId="2" borderId="0" xfId="1" applyFont="1" applyFill="1" applyBorder="1" applyAlignment="1">
      <alignment wrapText="1"/>
    </xf>
    <xf numFmtId="44" fontId="3" fillId="2" borderId="2" xfId="1" applyFont="1" applyFill="1" applyBorder="1" applyAlignment="1">
      <alignment wrapText="1"/>
    </xf>
    <xf numFmtId="17" fontId="3" fillId="2" borderId="3" xfId="0" applyNumberFormat="1" applyFont="1" applyFill="1" applyBorder="1"/>
    <xf numFmtId="0" fontId="2" fillId="2" borderId="4" xfId="0" applyFont="1" applyFill="1" applyBorder="1"/>
    <xf numFmtId="0" fontId="3" fillId="2" borderId="4" xfId="0" applyFont="1" applyFill="1" applyBorder="1"/>
    <xf numFmtId="5" fontId="3" fillId="2" borderId="4" xfId="0" applyNumberFormat="1" applyFont="1" applyFill="1" applyBorder="1" applyAlignment="1">
      <alignment wrapText="1"/>
    </xf>
    <xf numFmtId="44" fontId="3" fillId="2" borderId="4" xfId="1" applyFont="1" applyFill="1" applyBorder="1" applyAlignment="1">
      <alignment wrapText="1"/>
    </xf>
    <xf numFmtId="0" fontId="2" fillId="2" borderId="5" xfId="0" applyFont="1" applyFill="1" applyBorder="1"/>
    <xf numFmtId="44" fontId="3" fillId="2" borderId="5" xfId="0" applyNumberFormat="1" applyFont="1" applyFill="1" applyBorder="1" applyAlignment="1">
      <alignment wrapText="1"/>
    </xf>
    <xf numFmtId="44" fontId="7" fillId="2" borderId="0" xfId="1" applyFont="1" applyFill="1" applyBorder="1" applyAlignment="1">
      <alignment wrapText="1"/>
    </xf>
    <xf numFmtId="17" fontId="7" fillId="2" borderId="3" xfId="0" applyNumberFormat="1" applyFont="1" applyFill="1" applyBorder="1"/>
    <xf numFmtId="0" fontId="7" fillId="2" borderId="3" xfId="0" applyFont="1" applyFill="1" applyBorder="1"/>
    <xf numFmtId="44" fontId="3" fillId="2" borderId="0" xfId="1" applyFont="1" applyFill="1" applyBorder="1" applyAlignment="1">
      <alignment horizontal="right" wrapText="1"/>
    </xf>
    <xf numFmtId="44" fontId="7" fillId="2" borderId="0" xfId="1" applyFont="1" applyFill="1" applyBorder="1" applyAlignment="1">
      <alignment horizontal="right" wrapText="1"/>
    </xf>
    <xf numFmtId="0" fontId="3" fillId="2" borderId="1" xfId="0" applyFont="1" applyFill="1" applyBorder="1"/>
    <xf numFmtId="5" fontId="3" fillId="2" borderId="3" xfId="0" applyNumberFormat="1" applyFont="1" applyFill="1" applyBorder="1" applyAlignment="1">
      <alignment horizontal="right" wrapText="1"/>
    </xf>
    <xf numFmtId="44" fontId="3" fillId="2" borderId="1" xfId="1" applyFont="1" applyFill="1" applyBorder="1" applyAlignment="1">
      <alignment horizontal="right" wrapText="1"/>
    </xf>
    <xf numFmtId="5" fontId="3" fillId="2" borderId="1" xfId="0" applyNumberFormat="1" applyFont="1" applyFill="1" applyBorder="1" applyAlignment="1">
      <alignment wrapText="1"/>
    </xf>
    <xf numFmtId="44" fontId="3" fillId="2" borderId="1" xfId="1" applyFont="1" applyFill="1" applyBorder="1" applyAlignment="1">
      <alignment wrapText="1"/>
    </xf>
    <xf numFmtId="44" fontId="7" fillId="2" borderId="1" xfId="1" applyFont="1" applyFill="1" applyBorder="1" applyAlignment="1">
      <alignment wrapText="1"/>
    </xf>
    <xf numFmtId="0" fontId="2" fillId="2" borderId="6" xfId="0" applyFont="1" applyFill="1" applyBorder="1"/>
    <xf numFmtId="0" fontId="3" fillId="2" borderId="6" xfId="0" applyFont="1" applyFill="1" applyBorder="1"/>
    <xf numFmtId="44" fontId="3" fillId="2" borderId="6" xfId="1" applyFont="1" applyFill="1" applyBorder="1" applyAlignment="1">
      <alignment horizontal="right" wrapText="1"/>
    </xf>
    <xf numFmtId="0" fontId="3" fillId="2" borderId="1" xfId="0" applyFont="1" applyFill="1" applyBorder="1" applyAlignment="1">
      <alignment wrapText="1"/>
    </xf>
    <xf numFmtId="0" fontId="0" fillId="2" borderId="10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0" fillId="2" borderId="9" xfId="0" applyFill="1" applyBorder="1"/>
    <xf numFmtId="0" fontId="8" fillId="0" borderId="0" xfId="0" applyFont="1"/>
    <xf numFmtId="44" fontId="3" fillId="2" borderId="6" xfId="1" applyFont="1" applyFill="1" applyBorder="1" applyAlignment="1">
      <alignment wrapText="1"/>
    </xf>
    <xf numFmtId="5" fontId="2" fillId="2" borderId="5" xfId="0" applyNumberFormat="1" applyFont="1" applyFill="1" applyBorder="1" applyAlignment="1">
      <alignment horizontal="left" wrapText="1"/>
    </xf>
    <xf numFmtId="44" fontId="3" fillId="2" borderId="5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/>
    <xf numFmtId="5" fontId="2" fillId="2" borderId="1" xfId="0" applyNumberFormat="1" applyFont="1" applyFill="1" applyBorder="1" applyAlignment="1">
      <alignment wrapText="1"/>
    </xf>
    <xf numFmtId="14" fontId="2" fillId="2" borderId="1" xfId="0" applyNumberFormat="1" applyFont="1" applyFill="1" applyBorder="1" applyAlignment="1">
      <alignment horizontal="left" wrapText="1"/>
    </xf>
    <xf numFmtId="17" fontId="3" fillId="2" borderId="1" xfId="0" applyNumberFormat="1" applyFont="1" applyFill="1" applyBorder="1"/>
    <xf numFmtId="44" fontId="2" fillId="2" borderId="5" xfId="0" applyNumberFormat="1" applyFont="1" applyFill="1" applyBorder="1" applyAlignment="1">
      <alignment wrapText="1"/>
    </xf>
    <xf numFmtId="14" fontId="2" fillId="2" borderId="0" xfId="0" applyNumberFormat="1" applyFont="1" applyFill="1" applyAlignment="1">
      <alignment horizontal="left" wrapText="1"/>
    </xf>
    <xf numFmtId="5" fontId="3" fillId="2" borderId="6" xfId="0" applyNumberFormat="1" applyFont="1" applyFill="1" applyBorder="1" applyAlignment="1">
      <alignment horizontal="left" wrapText="1"/>
    </xf>
    <xf numFmtId="5" fontId="3" fillId="2" borderId="3" xfId="0" applyNumberFormat="1" applyFont="1" applyFill="1" applyBorder="1" applyAlignment="1">
      <alignment horizontal="left" wrapText="1"/>
    </xf>
    <xf numFmtId="5" fontId="7" fillId="2" borderId="3" xfId="0" applyNumberFormat="1" applyFont="1" applyFill="1" applyBorder="1" applyAlignment="1">
      <alignment horizontal="left" wrapText="1"/>
    </xf>
    <xf numFmtId="5" fontId="3" fillId="2" borderId="4" xfId="0" applyNumberFormat="1" applyFont="1" applyFill="1" applyBorder="1" applyAlignment="1">
      <alignment horizontal="left" wrapText="1"/>
    </xf>
    <xf numFmtId="42" fontId="2" fillId="2" borderId="0" xfId="1" applyNumberFormat="1" applyFont="1" applyFill="1" applyBorder="1" applyAlignment="1">
      <alignment horizontal="left" wrapText="1"/>
    </xf>
    <xf numFmtId="42" fontId="2" fillId="2" borderId="6" xfId="1" applyNumberFormat="1" applyFont="1" applyFill="1" applyBorder="1" applyAlignment="1">
      <alignment horizontal="left" wrapText="1"/>
    </xf>
    <xf numFmtId="42" fontId="2" fillId="2" borderId="1" xfId="1" applyNumberFormat="1" applyFont="1" applyFill="1" applyBorder="1" applyAlignment="1">
      <alignment horizontal="left" wrapText="1"/>
    </xf>
    <xf numFmtId="42" fontId="6" fillId="2" borderId="0" xfId="1" applyNumberFormat="1" applyFont="1" applyFill="1" applyBorder="1" applyAlignment="1">
      <alignment horizontal="left" wrapText="1"/>
    </xf>
    <xf numFmtId="42" fontId="6" fillId="2" borderId="1" xfId="1" applyNumberFormat="1" applyFont="1" applyFill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right" wrapText="1"/>
    </xf>
    <xf numFmtId="42" fontId="3" fillId="2" borderId="0" xfId="1" applyNumberFormat="1" applyFont="1" applyFill="1" applyBorder="1" applyAlignment="1">
      <alignment horizontal="center" wrapText="1"/>
    </xf>
    <xf numFmtId="42" fontId="9" fillId="2" borderId="0" xfId="1" applyNumberFormat="1" applyFont="1" applyFill="1" applyBorder="1" applyAlignment="1">
      <alignment horizontal="left" wrapText="1"/>
    </xf>
    <xf numFmtId="42" fontId="3" fillId="2" borderId="0" xfId="1" applyNumberFormat="1" applyFont="1" applyFill="1" applyBorder="1" applyAlignment="1">
      <alignment horizontal="left" wrapText="1"/>
    </xf>
    <xf numFmtId="5" fontId="2" fillId="2" borderId="1" xfId="0" applyNumberFormat="1" applyFont="1" applyFill="1" applyBorder="1" applyAlignment="1">
      <alignment horizontal="left" wrapText="1"/>
    </xf>
    <xf numFmtId="0" fontId="0" fillId="0" borderId="6" xfId="0" applyBorder="1" applyAlignment="1">
      <alignment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left" vertical="top" wrapText="1"/>
    </xf>
    <xf numFmtId="5" fontId="2" fillId="2" borderId="0" xfId="0" applyNumberFormat="1" applyFont="1" applyFill="1" applyAlignment="1">
      <alignment horizontal="left" wrapText="1"/>
    </xf>
    <xf numFmtId="44" fontId="3" fillId="2" borderId="0" xfId="0" applyNumberFormat="1" applyFont="1" applyFill="1" applyAlignment="1">
      <alignment wrapText="1"/>
    </xf>
    <xf numFmtId="0" fontId="3" fillId="2" borderId="0" xfId="0" applyFont="1" applyFill="1"/>
    <xf numFmtId="5" fontId="3" fillId="2" borderId="0" xfId="0" applyNumberFormat="1" applyFont="1" applyFill="1" applyAlignment="1">
      <alignment wrapText="1"/>
    </xf>
    <xf numFmtId="0" fontId="3" fillId="2" borderId="1" xfId="0" applyFont="1" applyFill="1" applyBorder="1" applyAlignment="1">
      <alignment horizontal="left" indent="1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5" fontId="3" fillId="2" borderId="0" xfId="0" applyNumberFormat="1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5" fontId="2" fillId="2" borderId="0" xfId="0" applyNumberFormat="1" applyFont="1" applyFill="1" applyAlignment="1">
      <alignment horizontal="left" vertical="top" wrapText="1"/>
    </xf>
    <xf numFmtId="0" fontId="7" fillId="2" borderId="0" xfId="0" applyFont="1" applyFill="1"/>
    <xf numFmtId="5" fontId="7" fillId="2" borderId="0" xfId="0" applyNumberFormat="1" applyFont="1" applyFill="1" applyAlignment="1">
      <alignment horizontal="left" wrapText="1"/>
    </xf>
    <xf numFmtId="17" fontId="3" fillId="2" borderId="0" xfId="0" applyNumberFormat="1" applyFont="1" applyFill="1"/>
    <xf numFmtId="5" fontId="3" fillId="2" borderId="0" xfId="0" applyNumberFormat="1" applyFont="1" applyFill="1" applyAlignment="1">
      <alignment horizontal="right" wrapText="1"/>
    </xf>
    <xf numFmtId="0" fontId="0" fillId="0" borderId="0" xfId="0" applyAlignment="1">
      <alignment horizontal="left" vertical="top" wrapText="1"/>
    </xf>
    <xf numFmtId="0" fontId="0" fillId="2" borderId="11" xfId="0" applyFill="1" applyBorder="1"/>
    <xf numFmtId="0" fontId="0" fillId="2" borderId="12" xfId="0" applyFill="1" applyBorder="1"/>
    <xf numFmtId="0" fontId="2" fillId="2" borderId="12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5" fontId="3" fillId="2" borderId="12" xfId="0" applyNumberFormat="1" applyFont="1" applyFill="1" applyBorder="1" applyAlignment="1">
      <alignment horizontal="left" wrapText="1"/>
    </xf>
    <xf numFmtId="0" fontId="3" fillId="2" borderId="12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left" wrapText="1"/>
    </xf>
    <xf numFmtId="0" fontId="0" fillId="2" borderId="14" xfId="0" applyFill="1" applyBorder="1"/>
    <xf numFmtId="0" fontId="3" fillId="2" borderId="15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wrapText="1"/>
    </xf>
    <xf numFmtId="44" fontId="3" fillId="2" borderId="15" xfId="1" applyFont="1" applyFill="1" applyBorder="1" applyAlignment="1">
      <alignment wrapText="1"/>
    </xf>
    <xf numFmtId="44" fontId="7" fillId="2" borderId="15" xfId="1" applyFont="1" applyFill="1" applyBorder="1" applyAlignment="1">
      <alignment wrapText="1"/>
    </xf>
    <xf numFmtId="0" fontId="0" fillId="2" borderId="18" xfId="0" applyFill="1" applyBorder="1"/>
    <xf numFmtId="0" fontId="0" fillId="2" borderId="8" xfId="0" applyFill="1" applyBorder="1"/>
    <xf numFmtId="5" fontId="0" fillId="2" borderId="8" xfId="0" applyNumberForma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19" xfId="0" applyFill="1" applyBorder="1" applyAlignment="1">
      <alignment wrapText="1"/>
    </xf>
    <xf numFmtId="0" fontId="3" fillId="2" borderId="20" xfId="0" applyFont="1" applyFill="1" applyBorder="1" applyAlignment="1">
      <alignment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right" wrapText="1"/>
    </xf>
    <xf numFmtId="0" fontId="2" fillId="2" borderId="15" xfId="0" applyFont="1" applyFill="1" applyBorder="1" applyAlignment="1">
      <alignment horizontal="right" wrapText="1"/>
    </xf>
    <xf numFmtId="14" fontId="2" fillId="2" borderId="16" xfId="0" applyNumberFormat="1" applyFont="1" applyFill="1" applyBorder="1" applyAlignment="1">
      <alignment horizontal="right" wrapText="1"/>
    </xf>
    <xf numFmtId="5" fontId="2" fillId="2" borderId="0" xfId="0" applyNumberFormat="1" applyFont="1" applyFill="1" applyAlignment="1">
      <alignment wrapText="1"/>
    </xf>
    <xf numFmtId="0" fontId="6" fillId="2" borderId="0" xfId="0" applyFont="1" applyFill="1"/>
    <xf numFmtId="5" fontId="7" fillId="2" borderId="0" xfId="0" applyNumberFormat="1" applyFont="1" applyFill="1" applyAlignment="1">
      <alignment wrapText="1"/>
    </xf>
    <xf numFmtId="17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17" fontId="7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left"/>
    </xf>
    <xf numFmtId="5" fontId="7" fillId="2" borderId="15" xfId="0" applyNumberFormat="1" applyFont="1" applyFill="1" applyBorder="1" applyAlignment="1">
      <alignment wrapText="1"/>
    </xf>
    <xf numFmtId="0" fontId="7" fillId="2" borderId="0" xfId="0" applyFont="1" applyFill="1" applyAlignment="1">
      <alignment horizontal="center"/>
    </xf>
    <xf numFmtId="0" fontId="9" fillId="2" borderId="0" xfId="0" applyFont="1" applyFill="1"/>
    <xf numFmtId="0" fontId="3" fillId="2" borderId="0" xfId="0" quotePrefix="1" applyFont="1" applyFill="1"/>
    <xf numFmtId="0" fontId="0" fillId="2" borderId="13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15" xfId="0" applyFill="1" applyBorder="1"/>
    <xf numFmtId="14" fontId="2" fillId="2" borderId="0" xfId="0" applyNumberFormat="1" applyFont="1" applyFill="1" applyAlignment="1">
      <alignment horizontal="right" wrapText="1"/>
    </xf>
    <xf numFmtId="0" fontId="0" fillId="2" borderId="15" xfId="0" applyFill="1" applyBorder="1" applyAlignment="1">
      <alignment horizontal="center"/>
    </xf>
    <xf numFmtId="0" fontId="0" fillId="2" borderId="19" xfId="0" applyFill="1" applyBorder="1"/>
    <xf numFmtId="17" fontId="7" fillId="2" borderId="0" xfId="0" applyNumberFormat="1" applyFont="1" applyFill="1"/>
    <xf numFmtId="0" fontId="9" fillId="2" borderId="0" xfId="0" applyFont="1" applyFill="1" applyAlignment="1">
      <alignment horizontal="left"/>
    </xf>
    <xf numFmtId="5" fontId="3" fillId="2" borderId="0" xfId="0" applyNumberFormat="1" applyFont="1" applyFill="1" applyAlignment="1">
      <alignment horizontal="center" wrapText="1"/>
    </xf>
    <xf numFmtId="0" fontId="1" fillId="0" borderId="0" xfId="0" applyFont="1"/>
    <xf numFmtId="0" fontId="7" fillId="2" borderId="0" xfId="0" quotePrefix="1" applyFont="1" applyFill="1"/>
    <xf numFmtId="0" fontId="2" fillId="2" borderId="15" xfId="0" applyFont="1" applyFill="1" applyBorder="1" applyAlignment="1">
      <alignment horizontal="center" wrapText="1"/>
    </xf>
    <xf numFmtId="14" fontId="2" fillId="2" borderId="15" xfId="0" applyNumberFormat="1" applyFont="1" applyFill="1" applyBorder="1" applyAlignment="1">
      <alignment wrapText="1"/>
    </xf>
    <xf numFmtId="44" fontId="3" fillId="2" borderId="15" xfId="0" applyNumberFormat="1" applyFont="1" applyFill="1" applyBorder="1" applyAlignment="1">
      <alignment wrapText="1"/>
    </xf>
    <xf numFmtId="44" fontId="2" fillId="2" borderId="0" xfId="1" applyFont="1" applyFill="1" applyBorder="1" applyAlignment="1">
      <alignment horizontal="right" wrapText="1"/>
    </xf>
    <xf numFmtId="44" fontId="6" fillId="2" borderId="0" xfId="1" applyFont="1" applyFill="1" applyBorder="1" applyAlignment="1">
      <alignment horizontal="right" wrapText="1"/>
    </xf>
    <xf numFmtId="0" fontId="0" fillId="0" borderId="13" xfId="0" applyBorder="1" applyAlignment="1">
      <alignment horizontal="centerContinuous"/>
    </xf>
    <xf numFmtId="0" fontId="0" fillId="0" borderId="15" xfId="0" applyBorder="1" applyAlignment="1">
      <alignment horizontal="centerContinuous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9" xfId="0" applyBorder="1"/>
    <xf numFmtId="0" fontId="10" fillId="2" borderId="1" xfId="0" applyFont="1" applyFill="1" applyBorder="1" applyAlignment="1">
      <alignment horizontal="left" vertical="top" wrapText="1"/>
    </xf>
    <xf numFmtId="44" fontId="2" fillId="2" borderId="1" xfId="1" applyFont="1" applyFill="1" applyBorder="1" applyAlignment="1">
      <alignment horizontal="right" wrapText="1"/>
    </xf>
    <xf numFmtId="0" fontId="2" fillId="2" borderId="4" xfId="0" applyFont="1" applyFill="1" applyBorder="1" applyAlignment="1">
      <alignment vertical="top"/>
    </xf>
    <xf numFmtId="44" fontId="10" fillId="2" borderId="1" xfId="1" applyFont="1" applyFill="1" applyBorder="1" applyAlignment="1">
      <alignment horizontal="right" wrapText="1"/>
    </xf>
    <xf numFmtId="42" fontId="2" fillId="2" borderId="6" xfId="1" applyNumberFormat="1" applyFont="1" applyFill="1" applyBorder="1" applyAlignment="1">
      <alignment wrapText="1"/>
    </xf>
    <xf numFmtId="42" fontId="2" fillId="2" borderId="0" xfId="1" applyNumberFormat="1" applyFont="1" applyFill="1" applyBorder="1" applyAlignment="1">
      <alignment wrapText="1"/>
    </xf>
    <xf numFmtId="0" fontId="1" fillId="0" borderId="15" xfId="0" applyFont="1" applyBorder="1"/>
    <xf numFmtId="44" fontId="11" fillId="2" borderId="1" xfId="1" applyFont="1" applyFill="1" applyBorder="1" applyAlignment="1">
      <alignment horizontal="right" wrapText="1"/>
    </xf>
    <xf numFmtId="42" fontId="2" fillId="0" borderId="21" xfId="0" applyNumberFormat="1" applyFont="1" applyBorder="1" applyAlignment="1">
      <alignment wrapText="1"/>
    </xf>
    <xf numFmtId="0" fontId="3" fillId="2" borderId="23" xfId="0" applyFont="1" applyFill="1" applyBorder="1"/>
    <xf numFmtId="0" fontId="2" fillId="2" borderId="23" xfId="0" applyFont="1" applyFill="1" applyBorder="1"/>
    <xf numFmtId="44" fontId="2" fillId="2" borderId="17" xfId="0" applyNumberFormat="1" applyFont="1" applyFill="1" applyBorder="1" applyAlignment="1">
      <alignment horizontal="left" wrapText="1"/>
    </xf>
    <xf numFmtId="0" fontId="3" fillId="2" borderId="6" xfId="0" applyFont="1" applyFill="1" applyBorder="1" applyAlignment="1">
      <alignment wrapText="1"/>
    </xf>
    <xf numFmtId="0" fontId="2" fillId="2" borderId="23" xfId="0" applyFont="1" applyFill="1" applyBorder="1" applyAlignment="1">
      <alignment horizontal="right"/>
    </xf>
    <xf numFmtId="5" fontId="2" fillId="2" borderId="23" xfId="0" applyNumberFormat="1" applyFont="1" applyFill="1" applyBorder="1" applyAlignment="1">
      <alignment horizontal="left" wrapText="1"/>
    </xf>
    <xf numFmtId="44" fontId="2" fillId="2" borderId="23" xfId="0" applyNumberFormat="1" applyFont="1" applyFill="1" applyBorder="1" applyAlignment="1">
      <alignment horizontal="left" wrapText="1"/>
    </xf>
    <xf numFmtId="0" fontId="7" fillId="2" borderId="1" xfId="0" applyFont="1" applyFill="1" applyBorder="1"/>
    <xf numFmtId="0" fontId="7" fillId="2" borderId="0" xfId="0" applyFont="1" applyFill="1" applyAlignment="1">
      <alignment horizontal="right"/>
    </xf>
    <xf numFmtId="0" fontId="0" fillId="2" borderId="24" xfId="0" applyFill="1" applyBorder="1"/>
    <xf numFmtId="0" fontId="2" fillId="2" borderId="25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center"/>
    </xf>
    <xf numFmtId="5" fontId="2" fillId="2" borderId="25" xfId="0" applyNumberFormat="1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right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2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0" fillId="0" borderId="15" xfId="0" applyBorder="1" applyAlignment="1">
      <alignment wrapText="1"/>
    </xf>
    <xf numFmtId="44" fontId="10" fillId="2" borderId="0" xfId="0" applyNumberFormat="1" applyFont="1" applyFill="1" applyAlignment="1">
      <alignment wrapText="1"/>
    </xf>
    <xf numFmtId="0" fontId="12" fillId="0" borderId="15" xfId="0" applyFont="1" applyBorder="1" applyAlignment="1">
      <alignment wrapText="1"/>
    </xf>
    <xf numFmtId="42" fontId="2" fillId="2" borderId="22" xfId="0" applyNumberFormat="1" applyFont="1" applyFill="1" applyBorder="1" applyAlignment="1">
      <alignment horizontal="right" wrapText="1"/>
    </xf>
    <xf numFmtId="0" fontId="0" fillId="0" borderId="22" xfId="0" applyBorder="1" applyAlignment="1">
      <alignment horizontal="right" wrapText="1"/>
    </xf>
    <xf numFmtId="5" fontId="10" fillId="2" borderId="0" xfId="0" applyNumberFormat="1" applyFont="1" applyFill="1" applyAlignment="1">
      <alignment horizontal="left" wrapText="1"/>
    </xf>
    <xf numFmtId="0" fontId="12" fillId="0" borderId="15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</xdr:colOff>
      <xdr:row>1</xdr:row>
      <xdr:rowOff>114300</xdr:rowOff>
    </xdr:from>
    <xdr:to>
      <xdr:col>8</xdr:col>
      <xdr:colOff>1065645</xdr:colOff>
      <xdr:row>5</xdr:row>
      <xdr:rowOff>38100</xdr:rowOff>
    </xdr:to>
    <xdr:pic>
      <xdr:nvPicPr>
        <xdr:cNvPr id="2" name="Picture 1" descr="A picture containing sky, snow, outdoor, colonnade&#10;&#10;Description automatically generated">
          <a:extLst>
            <a:ext uri="{FF2B5EF4-FFF2-40B4-BE49-F238E27FC236}">
              <a16:creationId xmlns:a16="http://schemas.microsoft.com/office/drawing/2014/main" id="{93B5DBC3-3267-4040-9C09-6BECC43100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9120" y="289560"/>
          <a:ext cx="1058025" cy="86868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1</xdr:row>
      <xdr:rowOff>160020</xdr:rowOff>
    </xdr:from>
    <xdr:to>
      <xdr:col>10</xdr:col>
      <xdr:colOff>21705</xdr:colOff>
      <xdr:row>5</xdr:row>
      <xdr:rowOff>83820</xdr:rowOff>
    </xdr:to>
    <xdr:pic>
      <xdr:nvPicPr>
        <xdr:cNvPr id="2" name="Picture 1" descr="A picture containing sky, snow, outdoor, colonnade&#10;&#10;Description automatically generated">
          <a:extLst>
            <a:ext uri="{FF2B5EF4-FFF2-40B4-BE49-F238E27FC236}">
              <a16:creationId xmlns:a16="http://schemas.microsoft.com/office/drawing/2014/main" id="{AF989526-8218-46B7-ADED-2955DB449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2680" y="335280"/>
          <a:ext cx="1058025" cy="86868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1</xdr:row>
      <xdr:rowOff>160020</xdr:rowOff>
    </xdr:from>
    <xdr:to>
      <xdr:col>10</xdr:col>
      <xdr:colOff>21705</xdr:colOff>
      <xdr:row>5</xdr:row>
      <xdr:rowOff>83820</xdr:rowOff>
    </xdr:to>
    <xdr:pic>
      <xdr:nvPicPr>
        <xdr:cNvPr id="2" name="Picture 1" descr="A picture containing sky, snow, outdoor, colonnade&#10;&#10;Description automatically generated">
          <a:extLst>
            <a:ext uri="{FF2B5EF4-FFF2-40B4-BE49-F238E27FC236}">
              <a16:creationId xmlns:a16="http://schemas.microsoft.com/office/drawing/2014/main" id="{45259C95-04E7-4E0E-9588-F11049DE4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4160" y="335280"/>
          <a:ext cx="1058025" cy="86868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807720</xdr:colOff>
      <xdr:row>2</xdr:row>
      <xdr:rowOff>144780</xdr:rowOff>
    </xdr:from>
    <xdr:to>
      <xdr:col>9</xdr:col>
      <xdr:colOff>875145</xdr:colOff>
      <xdr:row>6</xdr:row>
      <xdr:rowOff>68580</xdr:rowOff>
    </xdr:to>
    <xdr:pic>
      <xdr:nvPicPr>
        <xdr:cNvPr id="2" name="Picture 1" descr="A picture containing sky, snow, outdoor, colonnade&#10;&#10;Description automatically generated">
          <a:extLst>
            <a:ext uri="{FF2B5EF4-FFF2-40B4-BE49-F238E27FC236}">
              <a16:creationId xmlns:a16="http://schemas.microsoft.com/office/drawing/2014/main" id="{A2C94391-8DA7-4E12-A1AD-562F78A90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487680"/>
          <a:ext cx="1058025" cy="86868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60960</xdr:colOff>
      <xdr:row>1</xdr:row>
      <xdr:rowOff>129540</xdr:rowOff>
    </xdr:from>
    <xdr:to>
      <xdr:col>10</xdr:col>
      <xdr:colOff>6465</xdr:colOff>
      <xdr:row>5</xdr:row>
      <xdr:rowOff>53340</xdr:rowOff>
    </xdr:to>
    <xdr:pic>
      <xdr:nvPicPr>
        <xdr:cNvPr id="2" name="Picture 1" descr="A picture containing sky, snow, outdoor, colonnade&#10;&#10;Description automatically generated">
          <a:extLst>
            <a:ext uri="{FF2B5EF4-FFF2-40B4-BE49-F238E27FC236}">
              <a16:creationId xmlns:a16="http://schemas.microsoft.com/office/drawing/2014/main" id="{8E7008D6-758E-468F-82CC-B1311A4617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5540" y="304800"/>
          <a:ext cx="1058025" cy="86868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60960</xdr:colOff>
      <xdr:row>1</xdr:row>
      <xdr:rowOff>129540</xdr:rowOff>
    </xdr:from>
    <xdr:to>
      <xdr:col>10</xdr:col>
      <xdr:colOff>6465</xdr:colOff>
      <xdr:row>5</xdr:row>
      <xdr:rowOff>53340</xdr:rowOff>
    </xdr:to>
    <xdr:pic>
      <xdr:nvPicPr>
        <xdr:cNvPr id="2" name="Picture 1" descr="A picture containing sky, snow, outdoor, colonnade&#10;&#10;Description automatically generated">
          <a:extLst>
            <a:ext uri="{FF2B5EF4-FFF2-40B4-BE49-F238E27FC236}">
              <a16:creationId xmlns:a16="http://schemas.microsoft.com/office/drawing/2014/main" id="{AEDA24AF-2696-47C6-AB52-7277E0B858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2520" y="304800"/>
          <a:ext cx="1058025" cy="86868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60960</xdr:colOff>
      <xdr:row>1</xdr:row>
      <xdr:rowOff>129540</xdr:rowOff>
    </xdr:from>
    <xdr:to>
      <xdr:col>10</xdr:col>
      <xdr:colOff>6465</xdr:colOff>
      <xdr:row>5</xdr:row>
      <xdr:rowOff>53340</xdr:rowOff>
    </xdr:to>
    <xdr:pic>
      <xdr:nvPicPr>
        <xdr:cNvPr id="2" name="Picture 1" descr="A picture containing sky, snow, outdoor, colonnade&#10;&#10;Description automatically generated">
          <a:extLst>
            <a:ext uri="{FF2B5EF4-FFF2-40B4-BE49-F238E27FC236}">
              <a16:creationId xmlns:a16="http://schemas.microsoft.com/office/drawing/2014/main" id="{5A38EBEF-39C2-45DE-BAB0-FFB2697E4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2520" y="304800"/>
          <a:ext cx="1058025" cy="86868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60960</xdr:colOff>
      <xdr:row>1</xdr:row>
      <xdr:rowOff>129540</xdr:rowOff>
    </xdr:from>
    <xdr:to>
      <xdr:col>10</xdr:col>
      <xdr:colOff>6465</xdr:colOff>
      <xdr:row>5</xdr:row>
      <xdr:rowOff>53340</xdr:rowOff>
    </xdr:to>
    <xdr:pic>
      <xdr:nvPicPr>
        <xdr:cNvPr id="2" name="Picture 1" descr="A picture containing sky, snow, outdoor, colonnade&#10;&#10;Description automatically generated">
          <a:extLst>
            <a:ext uri="{FF2B5EF4-FFF2-40B4-BE49-F238E27FC236}">
              <a16:creationId xmlns:a16="http://schemas.microsoft.com/office/drawing/2014/main" id="{B9FAFD42-EDA8-452D-A5B4-9E38DA005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2520" y="304800"/>
          <a:ext cx="1058025" cy="86868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807720</xdr:colOff>
      <xdr:row>2</xdr:row>
      <xdr:rowOff>144780</xdr:rowOff>
    </xdr:from>
    <xdr:to>
      <xdr:col>9</xdr:col>
      <xdr:colOff>875145</xdr:colOff>
      <xdr:row>6</xdr:row>
      <xdr:rowOff>68580</xdr:rowOff>
    </xdr:to>
    <xdr:pic>
      <xdr:nvPicPr>
        <xdr:cNvPr id="3" name="Picture 2" descr="A picture containing sky, snow, outdoor, colonnade&#10;&#10;Description automatically generated">
          <a:extLst>
            <a:ext uri="{FF2B5EF4-FFF2-40B4-BE49-F238E27FC236}">
              <a16:creationId xmlns:a16="http://schemas.microsoft.com/office/drawing/2014/main" id="{1F53713E-77A4-44EB-8DBA-F12B75011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7580" y="487680"/>
          <a:ext cx="1058025" cy="86868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807720</xdr:colOff>
      <xdr:row>2</xdr:row>
      <xdr:rowOff>144780</xdr:rowOff>
    </xdr:from>
    <xdr:to>
      <xdr:col>9</xdr:col>
      <xdr:colOff>875145</xdr:colOff>
      <xdr:row>6</xdr:row>
      <xdr:rowOff>68580</xdr:rowOff>
    </xdr:to>
    <xdr:pic>
      <xdr:nvPicPr>
        <xdr:cNvPr id="2" name="Picture 1" descr="A picture containing sky, snow, outdoor, colonnade&#10;&#10;Description automatically generated">
          <a:extLst>
            <a:ext uri="{FF2B5EF4-FFF2-40B4-BE49-F238E27FC236}">
              <a16:creationId xmlns:a16="http://schemas.microsoft.com/office/drawing/2014/main" id="{48893F9E-C476-46CC-B5A0-042A51231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5180" y="487680"/>
          <a:ext cx="1058025" cy="86868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1</xdr:row>
      <xdr:rowOff>160020</xdr:rowOff>
    </xdr:from>
    <xdr:to>
      <xdr:col>10</xdr:col>
      <xdr:colOff>21705</xdr:colOff>
      <xdr:row>5</xdr:row>
      <xdr:rowOff>83820</xdr:rowOff>
    </xdr:to>
    <xdr:pic>
      <xdr:nvPicPr>
        <xdr:cNvPr id="2" name="Picture 1" descr="A picture containing sky, snow, outdoor, colonnade&#10;&#10;Description automatically generated">
          <a:extLst>
            <a:ext uri="{FF2B5EF4-FFF2-40B4-BE49-F238E27FC236}">
              <a16:creationId xmlns:a16="http://schemas.microsoft.com/office/drawing/2014/main" id="{E33E0F1E-F714-4197-AA2D-E1790556A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6020" y="335280"/>
          <a:ext cx="1058025" cy="8686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38"/>
  <sheetViews>
    <sheetView showGridLines="0" showRowColHeaders="0" tabSelected="1" showRuler="0" zoomScaleNormal="100" workbookViewId="0">
      <selection activeCell="F32" sqref="F32"/>
    </sheetView>
  </sheetViews>
  <sheetFormatPr defaultRowHeight="12.75" x14ac:dyDescent="0.2"/>
  <cols>
    <col min="1" max="1" width="2.85546875" customWidth="1"/>
    <col min="2" max="2" width="2.42578125" customWidth="1"/>
    <col min="3" max="3" width="26.28515625" customWidth="1"/>
    <col min="4" max="5" width="7.5703125" customWidth="1"/>
    <col min="6" max="6" width="19.42578125" style="4" customWidth="1"/>
    <col min="7" max="7" width="14.7109375" style="5" customWidth="1"/>
    <col min="8" max="8" width="18.85546875" style="5" customWidth="1"/>
    <col min="9" max="9" width="35.7109375" style="5" customWidth="1"/>
    <col min="10" max="10" width="2.140625" customWidth="1"/>
  </cols>
  <sheetData>
    <row r="1" spans="2:10" ht="13.5" thickBot="1" x14ac:dyDescent="0.25"/>
    <row r="2" spans="2:10" x14ac:dyDescent="0.2">
      <c r="B2" s="87"/>
      <c r="C2" s="88"/>
      <c r="D2" s="89"/>
      <c r="E2" s="90"/>
      <c r="F2" s="91"/>
      <c r="G2" s="92"/>
      <c r="H2" s="92"/>
      <c r="I2" s="92"/>
      <c r="J2" s="136"/>
    </row>
    <row r="3" spans="2:10" ht="26.25" x14ac:dyDescent="0.4">
      <c r="B3" s="94"/>
      <c r="C3" s="71" t="s">
        <v>7</v>
      </c>
      <c r="D3" s="72"/>
      <c r="E3" s="72"/>
      <c r="F3" s="73"/>
      <c r="G3" s="74"/>
      <c r="H3" s="74"/>
      <c r="I3" s="74"/>
      <c r="J3" s="137"/>
    </row>
    <row r="4" spans="2:10" ht="21" x14ac:dyDescent="0.35">
      <c r="B4" s="94"/>
      <c r="C4" s="75" t="s">
        <v>8</v>
      </c>
      <c r="D4" s="76"/>
      <c r="E4" s="72"/>
      <c r="F4" s="73"/>
      <c r="G4" s="74"/>
      <c r="H4" s="74"/>
      <c r="J4" s="137"/>
    </row>
    <row r="5" spans="2:10" x14ac:dyDescent="0.2">
      <c r="B5" s="94"/>
      <c r="C5" s="77" t="s">
        <v>60</v>
      </c>
      <c r="D5" s="68"/>
      <c r="E5" s="68"/>
      <c r="F5" s="69"/>
      <c r="G5" s="78"/>
      <c r="H5" s="78"/>
      <c r="I5" s="78"/>
      <c r="J5" s="138"/>
    </row>
    <row r="6" spans="2:10" ht="15.75" customHeight="1" x14ac:dyDescent="0.2">
      <c r="B6" s="94"/>
      <c r="C6" s="6"/>
      <c r="D6" s="6"/>
      <c r="E6" s="6"/>
      <c r="F6" s="7"/>
      <c r="G6" s="32"/>
      <c r="H6" s="32"/>
      <c r="I6" s="32"/>
      <c r="J6" s="138"/>
    </row>
    <row r="7" spans="2:10" ht="27.6" customHeight="1" x14ac:dyDescent="0.2">
      <c r="B7" s="94"/>
      <c r="C7" s="79"/>
      <c r="D7" s="80"/>
      <c r="E7" s="80"/>
      <c r="F7" s="81" t="s">
        <v>47</v>
      </c>
      <c r="G7" s="165" t="s">
        <v>92</v>
      </c>
      <c r="H7" s="165"/>
      <c r="I7" s="65" t="s">
        <v>93</v>
      </c>
      <c r="J7" s="139"/>
    </row>
    <row r="8" spans="2:10" x14ac:dyDescent="0.2">
      <c r="B8" s="94"/>
      <c r="C8" s="43"/>
      <c r="D8" s="43"/>
      <c r="E8" s="43"/>
      <c r="F8" s="44"/>
      <c r="G8" s="64"/>
      <c r="H8" s="64"/>
      <c r="I8" s="141" t="s">
        <v>72</v>
      </c>
      <c r="J8" s="138"/>
    </row>
    <row r="9" spans="2:10" x14ac:dyDescent="0.2">
      <c r="B9" s="94"/>
      <c r="D9" s="68"/>
      <c r="E9" s="68"/>
      <c r="F9" s="69"/>
      <c r="G9" s="9"/>
      <c r="H9" s="9"/>
      <c r="I9" s="9"/>
      <c r="J9" s="138"/>
    </row>
    <row r="10" spans="2:10" x14ac:dyDescent="0.2">
      <c r="B10" s="94"/>
      <c r="C10" s="77" t="s">
        <v>67</v>
      </c>
      <c r="D10" s="68"/>
      <c r="E10" s="68"/>
      <c r="F10" s="73">
        <f>'General Contents'!G29</f>
        <v>24040</v>
      </c>
      <c r="G10" s="53">
        <v>23575</v>
      </c>
      <c r="H10" s="21"/>
      <c r="I10" s="60">
        <f>SUM(G10-F10)</f>
        <v>-465</v>
      </c>
      <c r="J10" s="138"/>
    </row>
    <row r="11" spans="2:10" x14ac:dyDescent="0.2">
      <c r="B11" s="94"/>
      <c r="C11" s="77"/>
      <c r="D11" s="68"/>
      <c r="E11" s="68"/>
      <c r="F11" s="73"/>
      <c r="G11" s="53"/>
      <c r="H11" s="21"/>
      <c r="I11" s="134" t="s">
        <v>89</v>
      </c>
      <c r="J11" s="138"/>
    </row>
    <row r="12" spans="2:10" x14ac:dyDescent="0.2">
      <c r="B12" s="94"/>
      <c r="C12" s="77"/>
      <c r="D12" s="68"/>
      <c r="E12" s="68"/>
      <c r="F12" s="73"/>
      <c r="G12" s="53"/>
      <c r="H12" s="21"/>
      <c r="I12" s="144" t="s">
        <v>139</v>
      </c>
      <c r="J12" s="138"/>
    </row>
    <row r="13" spans="2:10" x14ac:dyDescent="0.2">
      <c r="B13" s="94"/>
      <c r="C13" s="29" t="s">
        <v>35</v>
      </c>
      <c r="D13" s="30"/>
      <c r="E13" s="30"/>
      <c r="F13" s="49">
        <f>SUM('Playground Equip MG'!G25+'Playground Equip ML'!G38+'Playground Equip CAS'!G21)</f>
        <v>272609</v>
      </c>
      <c r="G13" s="54">
        <v>310673</v>
      </c>
      <c r="H13" s="39"/>
      <c r="I13" s="61">
        <f>SUM(G13-F13)</f>
        <v>38064</v>
      </c>
      <c r="J13" s="138"/>
    </row>
    <row r="14" spans="2:10" x14ac:dyDescent="0.2">
      <c r="B14" s="94"/>
      <c r="C14" s="78" t="s">
        <v>61</v>
      </c>
      <c r="D14" s="68"/>
      <c r="E14" s="68"/>
      <c r="F14" s="73"/>
      <c r="G14" s="53"/>
      <c r="H14" s="9"/>
      <c r="I14" s="9"/>
      <c r="J14" s="138"/>
    </row>
    <row r="15" spans="2:10" x14ac:dyDescent="0.2">
      <c r="B15" s="94"/>
      <c r="C15" s="6" t="s">
        <v>157</v>
      </c>
      <c r="D15" s="6"/>
      <c r="E15" s="6"/>
      <c r="F15" s="50"/>
      <c r="G15" s="55"/>
      <c r="H15" s="27"/>
      <c r="I15" s="142" t="s">
        <v>71</v>
      </c>
      <c r="J15" s="138"/>
    </row>
    <row r="16" spans="2:10" x14ac:dyDescent="0.2">
      <c r="B16" s="94"/>
      <c r="C16" s="12" t="s">
        <v>32</v>
      </c>
      <c r="D16" s="82"/>
      <c r="E16" s="82"/>
      <c r="F16" s="83">
        <f>'Street Furniture'!G42</f>
        <v>47782</v>
      </c>
      <c r="G16" s="56">
        <v>61313</v>
      </c>
      <c r="H16" s="22"/>
      <c r="I16" s="59">
        <f>SUM(G16-F16)</f>
        <v>13531</v>
      </c>
      <c r="J16" s="138"/>
    </row>
    <row r="17" spans="2:10" x14ac:dyDescent="0.2">
      <c r="B17" s="94"/>
      <c r="C17" s="82" t="s">
        <v>73</v>
      </c>
      <c r="D17" s="82"/>
      <c r="E17" s="82"/>
      <c r="F17" s="83"/>
      <c r="G17" s="56">
        <v>5000</v>
      </c>
      <c r="H17" s="18"/>
      <c r="I17" s="135" t="s">
        <v>71</v>
      </c>
      <c r="J17" s="138"/>
    </row>
    <row r="18" spans="2:10" x14ac:dyDescent="0.2">
      <c r="B18" s="94"/>
      <c r="C18" s="19"/>
      <c r="D18" s="20"/>
      <c r="E18" s="20"/>
      <c r="F18" s="51"/>
      <c r="G18" s="57"/>
      <c r="H18" s="28"/>
      <c r="I18" s="148" t="s">
        <v>139</v>
      </c>
      <c r="J18" s="147"/>
    </row>
    <row r="19" spans="2:10" x14ac:dyDescent="0.2">
      <c r="B19" s="94"/>
      <c r="C19" s="12" t="s">
        <v>66</v>
      </c>
      <c r="D19" s="13"/>
      <c r="E19" s="13"/>
      <c r="F19" s="52">
        <f>'Outside Equipment'!G16</f>
        <v>1962</v>
      </c>
      <c r="G19" s="56">
        <v>5000</v>
      </c>
      <c r="H19" s="21"/>
      <c r="I19" s="59">
        <f>SUM(G19-F19)</f>
        <v>3038</v>
      </c>
      <c r="J19" s="138"/>
    </row>
    <row r="20" spans="2:10" x14ac:dyDescent="0.2">
      <c r="B20" s="94"/>
      <c r="C20" s="84"/>
      <c r="D20" s="68"/>
      <c r="E20" s="68"/>
      <c r="F20" s="73"/>
      <c r="G20" s="53"/>
      <c r="H20" s="9"/>
      <c r="I20" s="9"/>
      <c r="J20" s="138"/>
    </row>
    <row r="21" spans="2:10" x14ac:dyDescent="0.2">
      <c r="B21" s="94"/>
      <c r="C21" s="11"/>
      <c r="D21" s="6"/>
      <c r="E21" s="6"/>
      <c r="F21" s="50"/>
      <c r="G21" s="55"/>
      <c r="H21" s="27"/>
      <c r="I21" s="142" t="s">
        <v>71</v>
      </c>
      <c r="J21" s="138"/>
    </row>
    <row r="22" spans="2:10" x14ac:dyDescent="0.2">
      <c r="B22" s="94"/>
      <c r="C22" s="143" t="s">
        <v>33</v>
      </c>
      <c r="D22" s="13"/>
      <c r="E22" s="13"/>
      <c r="F22" s="52">
        <f>Land!G36</f>
        <v>12</v>
      </c>
      <c r="G22" s="145"/>
      <c r="H22" s="63"/>
      <c r="I22" s="21"/>
      <c r="J22" s="138"/>
    </row>
    <row r="23" spans="2:10" x14ac:dyDescent="0.2">
      <c r="B23" s="94"/>
      <c r="C23" s="68" t="s">
        <v>149</v>
      </c>
      <c r="D23" s="68"/>
      <c r="E23" s="68"/>
      <c r="F23" s="73"/>
      <c r="G23" s="146"/>
      <c r="I23" s="21"/>
      <c r="J23" s="138"/>
    </row>
    <row r="24" spans="2:10" x14ac:dyDescent="0.2">
      <c r="B24" s="94"/>
      <c r="C24" s="46" t="s">
        <v>140</v>
      </c>
      <c r="D24" s="68"/>
      <c r="E24" s="68"/>
      <c r="F24" s="73"/>
      <c r="G24" s="53"/>
      <c r="H24" s="21"/>
      <c r="I24" s="142" t="s">
        <v>71</v>
      </c>
      <c r="J24" s="138"/>
    </row>
    <row r="25" spans="2:10" x14ac:dyDescent="0.2">
      <c r="B25" s="94"/>
      <c r="C25" s="29" t="s">
        <v>6</v>
      </c>
      <c r="D25" s="30"/>
      <c r="E25" s="30"/>
      <c r="F25" s="49">
        <f>Buildings!G20</f>
        <v>2500000</v>
      </c>
      <c r="G25" s="54">
        <f>Buildings!H20</f>
        <v>3418475</v>
      </c>
      <c r="H25" s="31"/>
      <c r="I25" s="59">
        <f>SUM(G25-F25)</f>
        <v>918475</v>
      </c>
      <c r="J25" s="138"/>
    </row>
    <row r="26" spans="2:10" x14ac:dyDescent="0.2">
      <c r="B26" s="94"/>
      <c r="C26" s="84"/>
      <c r="D26" s="68"/>
      <c r="E26" s="68"/>
      <c r="F26" s="85"/>
      <c r="G26" s="53"/>
      <c r="H26" s="21"/>
      <c r="I26" s="21"/>
      <c r="J26" s="138"/>
    </row>
    <row r="27" spans="2:10" x14ac:dyDescent="0.2">
      <c r="B27" s="94"/>
      <c r="C27" s="11"/>
      <c r="D27" s="6"/>
      <c r="E27" s="6"/>
      <c r="F27" s="24"/>
      <c r="G27" s="55"/>
      <c r="H27" s="25"/>
      <c r="I27" s="142" t="s">
        <v>71</v>
      </c>
      <c r="J27" s="138"/>
    </row>
    <row r="28" spans="2:10" x14ac:dyDescent="0.2">
      <c r="B28" s="94"/>
      <c r="C28" s="77" t="s">
        <v>80</v>
      </c>
      <c r="D28" s="68"/>
      <c r="E28" s="68"/>
      <c r="F28" s="73">
        <f>'Gates and Fences'!G22</f>
        <v>15000</v>
      </c>
      <c r="G28" s="53">
        <v>15000</v>
      </c>
      <c r="H28" s="21"/>
      <c r="I28" s="59">
        <f>SUM(G28-F28)</f>
        <v>0</v>
      </c>
      <c r="J28" s="138"/>
    </row>
    <row r="29" spans="2:10" x14ac:dyDescent="0.2">
      <c r="B29" s="94"/>
      <c r="C29" s="77"/>
      <c r="D29" s="68"/>
      <c r="E29" s="68"/>
      <c r="F29" s="85"/>
      <c r="G29" s="53"/>
      <c r="H29" s="21"/>
      <c r="I29" s="21"/>
      <c r="J29" s="138"/>
    </row>
    <row r="30" spans="2:10" x14ac:dyDescent="0.2">
      <c r="B30" s="94"/>
      <c r="C30" s="23"/>
      <c r="D30" s="70"/>
      <c r="E30" s="23"/>
      <c r="F30" s="26"/>
      <c r="G30" s="53"/>
      <c r="H30" s="9"/>
      <c r="I30" s="142" t="s">
        <v>71</v>
      </c>
      <c r="J30" s="138"/>
    </row>
    <row r="31" spans="2:10" x14ac:dyDescent="0.2">
      <c r="B31" s="94"/>
      <c r="C31" s="68"/>
      <c r="D31" s="68"/>
      <c r="E31" s="68"/>
      <c r="F31" s="69"/>
      <c r="G31" s="153"/>
      <c r="H31" s="153"/>
      <c r="I31" s="67"/>
      <c r="J31" s="138"/>
    </row>
    <row r="32" spans="2:10" ht="13.5" thickBot="1" x14ac:dyDescent="0.25">
      <c r="B32" s="94"/>
      <c r="C32" s="154" t="s">
        <v>3</v>
      </c>
      <c r="D32" s="150"/>
      <c r="E32" s="151"/>
      <c r="F32" s="155">
        <f>SUM(F8:F30)</f>
        <v>2861405</v>
      </c>
      <c r="G32" s="156">
        <f>SUM(G9:G31)</f>
        <v>3839036</v>
      </c>
      <c r="H32" s="67"/>
      <c r="I32" s="67"/>
      <c r="J32" s="138"/>
    </row>
    <row r="33" spans="2:10" ht="13.5" thickTop="1" x14ac:dyDescent="0.2">
      <c r="B33" s="94"/>
      <c r="C33" s="68"/>
      <c r="D33" s="68"/>
      <c r="E33" s="68"/>
      <c r="F33" s="69"/>
      <c r="G33" s="78"/>
      <c r="H33" s="78"/>
      <c r="I33" s="78"/>
      <c r="J33" s="138"/>
    </row>
    <row r="34" spans="2:10" x14ac:dyDescent="0.2">
      <c r="B34" s="94"/>
      <c r="C34" s="77"/>
      <c r="E34" s="68"/>
      <c r="F34" s="69"/>
      <c r="G34" s="166" t="s">
        <v>116</v>
      </c>
      <c r="H34" s="166"/>
      <c r="I34" s="78"/>
      <c r="J34" s="138"/>
    </row>
    <row r="35" spans="2:10" x14ac:dyDescent="0.2">
      <c r="B35" s="94"/>
      <c r="C35" s="77"/>
      <c r="E35" s="68"/>
      <c r="F35" s="69"/>
      <c r="G35" s="167" t="s">
        <v>117</v>
      </c>
      <c r="H35" s="168"/>
      <c r="I35" s="78"/>
      <c r="J35" s="138"/>
    </row>
    <row r="36" spans="2:10" ht="8.4499999999999993" customHeight="1" x14ac:dyDescent="0.2">
      <c r="B36" s="94"/>
      <c r="C36" s="77"/>
      <c r="E36" s="68"/>
      <c r="F36" s="69"/>
      <c r="G36" s="65"/>
      <c r="H36" s="86"/>
      <c r="I36" s="78"/>
      <c r="J36" s="138"/>
    </row>
    <row r="37" spans="2:10" x14ac:dyDescent="0.2">
      <c r="B37" s="94"/>
      <c r="C37" s="77" t="s">
        <v>119</v>
      </c>
      <c r="E37" s="68"/>
      <c r="F37" s="69"/>
      <c r="G37" s="166" t="s">
        <v>118</v>
      </c>
      <c r="H37" s="169"/>
      <c r="I37" s="106" t="s">
        <v>71</v>
      </c>
      <c r="J37" s="138"/>
    </row>
    <row r="38" spans="2:10" ht="13.5" thickBot="1" x14ac:dyDescent="0.25">
      <c r="B38" s="99"/>
      <c r="C38" s="100"/>
      <c r="D38" s="100"/>
      <c r="E38" s="100"/>
      <c r="F38" s="101"/>
      <c r="G38" s="102"/>
      <c r="H38" s="102"/>
      <c r="I38" s="102"/>
      <c r="J38" s="140"/>
    </row>
  </sheetData>
  <sheetProtection algorithmName="SHA-512" hashValue="IU1UoD5ZG6FqrM7Az1sXmCGjWEFj6Xzz0FwMpN5oKc/CmD9AM6J36eM8uMVI6cQjabyoGcjdE8uGn65GxKIkSw==" saltValue="alIhgKCdHDhYHHssYJDL4Q==" spinCount="100000" sheet="1" objects="1" scenarios="1"/>
  <mergeCells count="4">
    <mergeCell ref="G7:H7"/>
    <mergeCell ref="G34:H34"/>
    <mergeCell ref="G35:H35"/>
    <mergeCell ref="G37:H37"/>
  </mergeCells>
  <printOptions horizontalCentered="1" gridLinesSet="0"/>
  <pageMargins left="0.23622047244094491" right="0.23622047244094491" top="0.74803149606299213" bottom="0.74803149606299213" header="0.31496062992125984" footer="0.31496062992125984"/>
  <pageSetup paperSize="9" scale="95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M26"/>
  <sheetViews>
    <sheetView showGridLines="0" showRowColHeaders="0" showRuler="0" showWhiteSpace="0" zoomScaleNormal="100" workbookViewId="0">
      <selection activeCell="G20" sqref="G20"/>
    </sheetView>
  </sheetViews>
  <sheetFormatPr defaultRowHeight="12.75" x14ac:dyDescent="0.2"/>
  <cols>
    <col min="1" max="1" width="4.42578125" customWidth="1"/>
    <col min="2" max="2" width="2.42578125" customWidth="1"/>
    <col min="3" max="3" width="22.5703125" customWidth="1"/>
    <col min="4" max="4" width="8.5703125" customWidth="1"/>
    <col min="5" max="5" width="26.85546875" customWidth="1"/>
    <col min="6" max="6" width="9.5703125" customWidth="1"/>
    <col min="7" max="7" width="17" style="4" customWidth="1"/>
    <col min="8" max="8" width="15.85546875" style="5" customWidth="1"/>
    <col min="9" max="9" width="4.28515625" style="5" customWidth="1"/>
    <col min="10" max="10" width="15.85546875" style="5" customWidth="1"/>
    <col min="11" max="11" width="2.7109375" style="5" customWidth="1"/>
    <col min="12" max="12" width="8" customWidth="1"/>
  </cols>
  <sheetData>
    <row r="1" spans="2:13" ht="13.5" thickBot="1" x14ac:dyDescent="0.25"/>
    <row r="2" spans="2:13" x14ac:dyDescent="0.2">
      <c r="B2" s="87"/>
      <c r="C2" s="88"/>
      <c r="D2" s="89"/>
      <c r="E2" s="90"/>
      <c r="F2" s="90"/>
      <c r="G2" s="91"/>
      <c r="H2" s="92"/>
      <c r="I2" s="92"/>
      <c r="J2" s="92"/>
      <c r="K2" s="93"/>
      <c r="L2" s="3"/>
      <c r="M2" s="2"/>
    </row>
    <row r="3" spans="2:13" ht="26.25" x14ac:dyDescent="0.4">
      <c r="B3" s="94"/>
      <c r="C3" s="71" t="s">
        <v>7</v>
      </c>
      <c r="D3" s="72"/>
      <c r="E3" s="72"/>
      <c r="F3" s="72"/>
      <c r="G3" s="73"/>
      <c r="H3" s="74"/>
      <c r="I3" s="74"/>
      <c r="J3" s="74"/>
      <c r="K3" s="95"/>
      <c r="L3" s="3"/>
      <c r="M3" s="2"/>
    </row>
    <row r="4" spans="2:13" ht="21" x14ac:dyDescent="0.35">
      <c r="B4" s="94"/>
      <c r="C4" s="75" t="s">
        <v>8</v>
      </c>
      <c r="D4" s="76"/>
      <c r="E4" s="72"/>
      <c r="F4" s="72"/>
      <c r="G4" s="73"/>
      <c r="H4" s="74"/>
      <c r="I4" s="74"/>
      <c r="J4" s="74"/>
      <c r="K4" s="95"/>
      <c r="L4" s="3"/>
      <c r="M4" s="2"/>
    </row>
    <row r="5" spans="2:13" x14ac:dyDescent="0.2">
      <c r="B5" s="94"/>
      <c r="C5" s="77" t="s">
        <v>6</v>
      </c>
      <c r="D5" s="68"/>
      <c r="E5" s="68"/>
      <c r="F5" s="68"/>
      <c r="G5" s="69"/>
      <c r="H5" s="78"/>
      <c r="I5" s="78"/>
      <c r="J5" s="78"/>
      <c r="K5" s="96"/>
    </row>
    <row r="6" spans="2:13" ht="15.75" customHeight="1" x14ac:dyDescent="0.2">
      <c r="B6" s="94"/>
      <c r="C6" s="6"/>
      <c r="D6" s="6"/>
      <c r="E6" s="6"/>
      <c r="F6" s="6"/>
      <c r="G6" s="7"/>
      <c r="H6" s="8"/>
      <c r="I6" s="8"/>
      <c r="J6" s="8"/>
      <c r="K6" s="96"/>
    </row>
    <row r="7" spans="2:13" x14ac:dyDescent="0.2">
      <c r="B7" s="94"/>
      <c r="C7" s="76" t="s">
        <v>90</v>
      </c>
      <c r="D7" s="80"/>
      <c r="E7" s="76" t="s">
        <v>1</v>
      </c>
      <c r="F7" s="80"/>
      <c r="G7" s="81" t="s">
        <v>47</v>
      </c>
      <c r="H7" s="105" t="s">
        <v>4</v>
      </c>
      <c r="I7" s="106"/>
      <c r="J7" s="106"/>
      <c r="K7" s="131"/>
      <c r="M7" s="1"/>
    </row>
    <row r="8" spans="2:13" x14ac:dyDescent="0.2">
      <c r="B8" s="94"/>
      <c r="C8" s="42"/>
      <c r="D8" s="43"/>
      <c r="E8" s="43"/>
      <c r="F8" s="43"/>
      <c r="G8" s="44"/>
      <c r="H8" s="45">
        <v>45382</v>
      </c>
      <c r="I8" s="58"/>
      <c r="J8" s="58"/>
      <c r="K8" s="132"/>
      <c r="L8" s="1"/>
    </row>
    <row r="9" spans="2:13" x14ac:dyDescent="0.2">
      <c r="B9" s="94"/>
      <c r="C9" s="126"/>
      <c r="D9" s="82"/>
      <c r="E9" s="82"/>
      <c r="F9" s="82"/>
      <c r="G9" s="111"/>
      <c r="H9" s="18"/>
      <c r="I9" s="18"/>
      <c r="J9" s="18"/>
      <c r="K9" s="97"/>
    </row>
    <row r="10" spans="2:13" x14ac:dyDescent="0.2">
      <c r="B10" s="94"/>
      <c r="C10" s="77"/>
      <c r="D10" s="68"/>
      <c r="E10" s="68"/>
      <c r="F10" s="68"/>
      <c r="G10" s="69"/>
      <c r="H10" s="9"/>
      <c r="I10" s="9"/>
      <c r="J10" s="9"/>
      <c r="K10" s="97"/>
    </row>
    <row r="11" spans="2:13" x14ac:dyDescent="0.2">
      <c r="B11" s="94"/>
      <c r="C11" s="68" t="s">
        <v>91</v>
      </c>
      <c r="D11" s="68"/>
      <c r="E11" s="68" t="s">
        <v>69</v>
      </c>
      <c r="F11" s="68"/>
      <c r="G11" s="73">
        <v>2400000</v>
      </c>
      <c r="H11" s="9">
        <v>3275301</v>
      </c>
      <c r="I11" s="9"/>
      <c r="J11" s="9"/>
      <c r="K11" s="97"/>
    </row>
    <row r="12" spans="2:13" x14ac:dyDescent="0.2">
      <c r="B12" s="94"/>
      <c r="C12" s="68"/>
      <c r="D12" s="68"/>
      <c r="E12" s="68"/>
      <c r="F12" s="68"/>
      <c r="G12" s="73"/>
      <c r="H12" s="9"/>
      <c r="I12" s="9"/>
      <c r="J12" s="9"/>
      <c r="K12" s="97"/>
    </row>
    <row r="13" spans="2:13" x14ac:dyDescent="0.2">
      <c r="B13" s="94"/>
      <c r="C13" s="68" t="s">
        <v>70</v>
      </c>
      <c r="D13" s="68"/>
      <c r="E13" s="68" t="s">
        <v>69</v>
      </c>
      <c r="F13" s="68"/>
      <c r="G13" s="73">
        <v>100000</v>
      </c>
      <c r="H13" s="9">
        <v>143174</v>
      </c>
      <c r="I13" s="9"/>
      <c r="J13" s="9"/>
      <c r="K13" s="97"/>
    </row>
    <row r="14" spans="2:13" x14ac:dyDescent="0.2">
      <c r="B14" s="94"/>
      <c r="C14" s="68"/>
      <c r="D14" s="68"/>
      <c r="E14" s="68"/>
      <c r="F14" s="68"/>
      <c r="G14" s="73"/>
      <c r="H14" s="21"/>
      <c r="I14" s="21"/>
      <c r="J14" s="21"/>
      <c r="K14" s="97"/>
    </row>
    <row r="15" spans="2:13" x14ac:dyDescent="0.2">
      <c r="B15" s="94"/>
      <c r="C15" s="68"/>
      <c r="D15" s="68"/>
      <c r="E15" s="68"/>
      <c r="F15" s="68"/>
      <c r="G15" s="73"/>
      <c r="H15" s="9"/>
      <c r="I15" s="9"/>
      <c r="J15" s="9"/>
      <c r="K15" s="97"/>
    </row>
    <row r="16" spans="2:13" x14ac:dyDescent="0.2">
      <c r="B16" s="94"/>
      <c r="C16" s="68"/>
      <c r="D16" s="68"/>
      <c r="E16" s="68"/>
      <c r="F16" s="68"/>
      <c r="G16" s="73"/>
      <c r="H16" s="9"/>
      <c r="I16" s="9"/>
      <c r="J16" s="9"/>
      <c r="K16" s="97"/>
    </row>
    <row r="17" spans="2:11" x14ac:dyDescent="0.2">
      <c r="B17" s="94"/>
      <c r="C17" s="68"/>
      <c r="D17" s="68"/>
      <c r="E17" s="68"/>
      <c r="F17" s="68"/>
      <c r="G17" s="73"/>
      <c r="H17" s="69"/>
      <c r="I17" s="69"/>
      <c r="J17" s="69"/>
      <c r="K17" s="97"/>
    </row>
    <row r="18" spans="2:11" x14ac:dyDescent="0.2">
      <c r="B18" s="94"/>
      <c r="C18" s="68"/>
      <c r="D18" s="68"/>
      <c r="E18" s="68"/>
      <c r="F18" s="68"/>
      <c r="G18" s="73"/>
      <c r="H18" s="9"/>
      <c r="I18" s="9"/>
      <c r="J18" s="9"/>
      <c r="K18" s="97"/>
    </row>
    <row r="19" spans="2:11" x14ac:dyDescent="0.2">
      <c r="B19" s="94"/>
      <c r="C19" s="68"/>
      <c r="D19" s="68"/>
      <c r="E19" s="68"/>
      <c r="F19" s="68"/>
      <c r="G19" s="73"/>
      <c r="H19" s="78"/>
      <c r="I19" s="78"/>
      <c r="J19" s="78"/>
      <c r="K19" s="96"/>
    </row>
    <row r="20" spans="2:11" ht="13.5" thickBot="1" x14ac:dyDescent="0.25">
      <c r="B20" s="94"/>
      <c r="C20" s="68"/>
      <c r="D20" s="68"/>
      <c r="E20" s="16" t="s">
        <v>3</v>
      </c>
      <c r="F20" s="16"/>
      <c r="G20" s="40">
        <f>SUM(G9:G18)</f>
        <v>2500000</v>
      </c>
      <c r="H20" s="47">
        <f>SUM(H11:H19)</f>
        <v>3418475</v>
      </c>
      <c r="I20" s="17"/>
      <c r="J20" s="17"/>
      <c r="K20" s="133"/>
    </row>
    <row r="21" spans="2:11" ht="13.5" thickTop="1" x14ac:dyDescent="0.2">
      <c r="B21" s="94"/>
      <c r="C21" s="68"/>
      <c r="D21" s="68"/>
      <c r="E21" s="68"/>
      <c r="F21" s="68"/>
      <c r="G21" s="69"/>
      <c r="H21" s="78"/>
      <c r="I21" s="78"/>
      <c r="J21" s="78"/>
      <c r="K21" s="96"/>
    </row>
    <row r="22" spans="2:11" ht="13.5" thickBot="1" x14ac:dyDescent="0.25">
      <c r="B22" s="99"/>
      <c r="C22" s="100"/>
      <c r="D22" s="100"/>
      <c r="E22" s="100"/>
      <c r="F22" s="100"/>
      <c r="G22" s="101"/>
      <c r="H22" s="102"/>
      <c r="I22" s="102"/>
      <c r="J22" s="102"/>
      <c r="K22" s="103"/>
    </row>
    <row r="26" spans="2:11" x14ac:dyDescent="0.2">
      <c r="C26" s="38"/>
    </row>
  </sheetData>
  <sheetProtection algorithmName="SHA-512" hashValue="pue6jWaRuxQoUvyd/kjLXE9zbXeK3iIgPmw4eXbA0EBEUhhUsSHB6h94PyAQPcBt09zV5krJGRnxQMPpwECMTg==" saltValue="bfXhfhAYCqD5JlYipbixrQ==" spinCount="100000" sheet="1" objects="1" scenarios="1"/>
  <printOptions horizontalCentered="1"/>
  <pageMargins left="0.23622047244094491" right="0.23622047244094491" top="0.74803149606299213" bottom="0.74803149606299213" header="0.31496062992125984" footer="0.31496062992125984"/>
  <pageSetup paperSize="9" scale="99" orientation="landscape" horizontalDpi="300" verticalDpi="300" r:id="rId1"/>
  <headerFooter alignWithMargins="0">
    <oddFooter>&amp;CPage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E1320-2EBD-43ED-8C43-4D1D39F2ED0D}">
  <sheetPr>
    <pageSetUpPr fitToPage="1"/>
  </sheetPr>
  <dimension ref="B1:M28"/>
  <sheetViews>
    <sheetView showGridLines="0" showRowColHeaders="0" showRuler="0" showWhiteSpace="0" zoomScaleNormal="100" workbookViewId="0">
      <selection activeCell="G22" sqref="G22"/>
    </sheetView>
  </sheetViews>
  <sheetFormatPr defaultRowHeight="12.75" x14ac:dyDescent="0.2"/>
  <cols>
    <col min="2" max="2" width="2.42578125" customWidth="1"/>
    <col min="3" max="3" width="25.140625" customWidth="1"/>
    <col min="4" max="4" width="22.140625" customWidth="1"/>
    <col min="5" max="5" width="13.140625" customWidth="1"/>
    <col min="6" max="6" width="7.85546875" customWidth="1"/>
    <col min="7" max="7" width="16.5703125" style="4" customWidth="1"/>
    <col min="8" max="8" width="15.42578125" style="5" customWidth="1"/>
    <col min="9" max="10" width="15.85546875" style="5" customWidth="1"/>
    <col min="11" max="11" width="2.7109375" style="5" customWidth="1"/>
    <col min="12" max="12" width="8" customWidth="1"/>
  </cols>
  <sheetData>
    <row r="1" spans="2:13" ht="13.5" thickBot="1" x14ac:dyDescent="0.25"/>
    <row r="2" spans="2:13" x14ac:dyDescent="0.2">
      <c r="B2" s="87"/>
      <c r="C2" s="88"/>
      <c r="D2" s="89"/>
      <c r="E2" s="90"/>
      <c r="F2" s="90"/>
      <c r="G2" s="91"/>
      <c r="H2" s="92"/>
      <c r="I2" s="92"/>
      <c r="J2" s="92"/>
      <c r="K2" s="93"/>
      <c r="L2" s="3"/>
      <c r="M2" s="2"/>
    </row>
    <row r="3" spans="2:13" ht="26.25" x14ac:dyDescent="0.4">
      <c r="B3" s="94"/>
      <c r="C3" s="71" t="s">
        <v>7</v>
      </c>
      <c r="D3" s="72"/>
      <c r="E3" s="72"/>
      <c r="F3" s="72"/>
      <c r="G3" s="73"/>
      <c r="H3" s="74"/>
      <c r="I3" s="74"/>
      <c r="J3" s="74"/>
      <c r="K3" s="95"/>
      <c r="L3" s="3"/>
      <c r="M3" s="2"/>
    </row>
    <row r="4" spans="2:13" ht="21" x14ac:dyDescent="0.35">
      <c r="B4" s="94"/>
      <c r="C4" s="75" t="s">
        <v>8</v>
      </c>
      <c r="D4" s="76"/>
      <c r="E4" s="72"/>
      <c r="F4" s="72"/>
      <c r="G4" s="73"/>
      <c r="H4" s="74"/>
      <c r="I4" s="74"/>
      <c r="J4" s="74"/>
      <c r="K4" s="95"/>
      <c r="L4" s="3"/>
      <c r="M4" s="2"/>
    </row>
    <row r="5" spans="2:13" x14ac:dyDescent="0.2">
      <c r="B5" s="94"/>
      <c r="C5" s="77" t="s">
        <v>80</v>
      </c>
      <c r="D5" s="68"/>
      <c r="E5" s="68"/>
      <c r="F5" s="68"/>
      <c r="G5" s="69"/>
      <c r="H5" s="78"/>
      <c r="I5" s="78"/>
      <c r="J5" s="78"/>
      <c r="K5" s="96"/>
    </row>
    <row r="6" spans="2:13" ht="15.75" customHeight="1" x14ac:dyDescent="0.2">
      <c r="B6" s="94"/>
      <c r="C6" s="6"/>
      <c r="D6" s="6"/>
      <c r="E6" s="6"/>
      <c r="F6" s="6"/>
      <c r="G6" s="7"/>
      <c r="H6" s="8"/>
      <c r="I6" s="8"/>
      <c r="J6" s="8"/>
      <c r="K6" s="96"/>
    </row>
    <row r="7" spans="2:13" x14ac:dyDescent="0.2">
      <c r="B7" s="94"/>
      <c r="C7" s="76" t="s">
        <v>1</v>
      </c>
      <c r="D7" s="76" t="s">
        <v>0</v>
      </c>
      <c r="E7" s="80"/>
      <c r="F7" s="80"/>
      <c r="G7" s="66" t="s">
        <v>47</v>
      </c>
      <c r="H7" s="105" t="s">
        <v>4</v>
      </c>
      <c r="I7" s="106"/>
      <c r="J7" s="106"/>
      <c r="K7" s="131"/>
      <c r="M7" s="1"/>
    </row>
    <row r="8" spans="2:13" x14ac:dyDescent="0.2">
      <c r="B8" s="94"/>
      <c r="C8" s="79"/>
      <c r="D8" s="77"/>
      <c r="E8" s="77"/>
      <c r="F8" s="77"/>
      <c r="G8" s="109"/>
      <c r="H8" s="48">
        <v>45382</v>
      </c>
      <c r="I8" s="123"/>
      <c r="J8" s="123"/>
      <c r="K8" s="132"/>
      <c r="L8" s="1"/>
    </row>
    <row r="9" spans="2:13" x14ac:dyDescent="0.2">
      <c r="B9" s="94"/>
      <c r="C9" s="12"/>
      <c r="D9" s="13"/>
      <c r="E9" s="13"/>
      <c r="F9" s="13"/>
      <c r="G9" s="14"/>
      <c r="H9" s="15"/>
      <c r="I9" s="15"/>
      <c r="J9" s="15"/>
      <c r="K9" s="97"/>
    </row>
    <row r="10" spans="2:13" x14ac:dyDescent="0.2">
      <c r="B10" s="94"/>
      <c r="C10" s="68" t="s">
        <v>158</v>
      </c>
      <c r="D10" s="68" t="s">
        <v>163</v>
      </c>
      <c r="E10" s="127"/>
      <c r="F10" s="68"/>
      <c r="G10" s="73"/>
      <c r="H10" s="170" t="s">
        <v>76</v>
      </c>
      <c r="I10" s="171"/>
      <c r="J10" s="9"/>
      <c r="K10" s="97"/>
    </row>
    <row r="11" spans="2:13" x14ac:dyDescent="0.2">
      <c r="B11" s="94"/>
      <c r="C11" s="68"/>
      <c r="D11" s="68" t="s">
        <v>164</v>
      </c>
      <c r="E11" s="68"/>
      <c r="F11" s="68"/>
      <c r="G11" s="73"/>
      <c r="H11" s="9"/>
      <c r="I11" s="9"/>
      <c r="J11" s="9"/>
      <c r="K11" s="97"/>
    </row>
    <row r="12" spans="2:13" x14ac:dyDescent="0.2">
      <c r="B12" s="94"/>
      <c r="C12" s="68"/>
      <c r="D12" s="68"/>
      <c r="E12" s="68"/>
      <c r="F12" s="68"/>
      <c r="G12" s="73"/>
      <c r="H12" s="21"/>
      <c r="I12" s="21"/>
      <c r="J12" s="21"/>
      <c r="K12" s="97"/>
    </row>
    <row r="13" spans="2:13" x14ac:dyDescent="0.2">
      <c r="B13" s="94"/>
      <c r="C13" s="82" t="s">
        <v>162</v>
      </c>
      <c r="D13" s="68" t="s">
        <v>159</v>
      </c>
      <c r="E13" s="68"/>
      <c r="F13" s="68"/>
      <c r="G13" s="73"/>
      <c r="H13" s="9"/>
      <c r="I13" s="9"/>
      <c r="J13" s="9"/>
      <c r="K13" s="97"/>
    </row>
    <row r="14" spans="2:13" x14ac:dyDescent="0.2">
      <c r="B14" s="94"/>
      <c r="C14" s="82"/>
      <c r="D14" s="68"/>
      <c r="E14" s="68"/>
      <c r="F14" s="68"/>
      <c r="G14" s="73"/>
      <c r="H14" s="9"/>
      <c r="I14" s="9"/>
      <c r="J14" s="9"/>
      <c r="K14" s="97"/>
    </row>
    <row r="15" spans="2:13" x14ac:dyDescent="0.2">
      <c r="B15" s="94"/>
      <c r="C15" s="68" t="s">
        <v>160</v>
      </c>
      <c r="D15" s="68" t="s">
        <v>161</v>
      </c>
      <c r="E15" s="68"/>
      <c r="F15" s="68"/>
      <c r="G15" s="73"/>
      <c r="H15" s="9"/>
      <c r="I15" s="9"/>
      <c r="J15" s="9"/>
      <c r="K15" s="97"/>
    </row>
    <row r="16" spans="2:13" x14ac:dyDescent="0.2">
      <c r="B16" s="94"/>
      <c r="C16" s="118"/>
      <c r="D16" s="68"/>
      <c r="E16" s="68"/>
      <c r="F16" s="68"/>
      <c r="G16" s="73"/>
      <c r="H16" s="9"/>
      <c r="I16" s="9"/>
      <c r="J16" s="9"/>
      <c r="K16" s="97"/>
    </row>
    <row r="17" spans="2:11" x14ac:dyDescent="0.2">
      <c r="B17" s="94"/>
      <c r="C17" s="157" t="s">
        <v>166</v>
      </c>
      <c r="D17" s="23" t="s">
        <v>165</v>
      </c>
      <c r="E17" s="23"/>
      <c r="F17" s="23"/>
      <c r="G17" s="73"/>
      <c r="H17" s="9"/>
      <c r="I17" s="9"/>
      <c r="J17" s="9"/>
      <c r="K17" s="97"/>
    </row>
    <row r="18" spans="2:11" x14ac:dyDescent="0.2">
      <c r="B18" s="94"/>
      <c r="C18" s="82"/>
      <c r="D18" s="68"/>
      <c r="E18" s="68"/>
      <c r="F18" s="68" t="s">
        <v>156</v>
      </c>
      <c r="G18" s="73">
        <v>15000</v>
      </c>
      <c r="H18" s="9"/>
      <c r="I18" s="9"/>
      <c r="J18" s="9"/>
      <c r="K18" s="97"/>
    </row>
    <row r="19" spans="2:11" x14ac:dyDescent="0.2">
      <c r="B19" s="94"/>
      <c r="C19" s="82"/>
      <c r="D19" s="68"/>
      <c r="E19" s="68"/>
      <c r="F19" s="68"/>
      <c r="G19" s="73"/>
      <c r="H19" s="9"/>
      <c r="I19" s="9"/>
      <c r="J19" s="9"/>
      <c r="K19" s="97"/>
    </row>
    <row r="20" spans="2:11" x14ac:dyDescent="0.2">
      <c r="B20" s="94"/>
      <c r="C20" s="68"/>
      <c r="D20" s="68"/>
      <c r="E20" s="68"/>
      <c r="F20" s="68"/>
      <c r="G20" s="73"/>
      <c r="H20" s="9"/>
      <c r="I20" s="9"/>
      <c r="J20" s="9"/>
      <c r="K20" s="97"/>
    </row>
    <row r="21" spans="2:11" x14ac:dyDescent="0.2">
      <c r="B21" s="94"/>
      <c r="C21" s="68"/>
      <c r="D21" s="68"/>
      <c r="E21" s="68"/>
      <c r="F21" s="68"/>
      <c r="G21" s="73"/>
      <c r="H21" s="78"/>
      <c r="I21" s="78"/>
      <c r="J21" s="78"/>
      <c r="K21" s="96"/>
    </row>
    <row r="22" spans="2:11" ht="13.5" thickBot="1" x14ac:dyDescent="0.25">
      <c r="B22" s="94"/>
      <c r="C22" s="68"/>
      <c r="D22" s="68"/>
      <c r="E22" s="16" t="s">
        <v>3</v>
      </c>
      <c r="F22" s="16"/>
      <c r="G22" s="40">
        <f>SUM(G9:G20)</f>
        <v>15000</v>
      </c>
      <c r="H22" s="47"/>
      <c r="I22" s="17"/>
      <c r="J22" s="17"/>
      <c r="K22" s="133"/>
    </row>
    <row r="23" spans="2:11" ht="13.5" thickTop="1" x14ac:dyDescent="0.2">
      <c r="B23" s="94"/>
      <c r="C23" s="68"/>
      <c r="D23" s="68"/>
      <c r="E23" s="68"/>
      <c r="F23" s="68"/>
      <c r="G23" s="69"/>
      <c r="H23" s="78"/>
      <c r="I23" s="78"/>
      <c r="J23" s="78"/>
      <c r="K23" s="96"/>
    </row>
    <row r="24" spans="2:11" ht="13.5" thickBot="1" x14ac:dyDescent="0.25">
      <c r="B24" s="99"/>
      <c r="C24" s="100"/>
      <c r="D24" s="100"/>
      <c r="E24" s="100"/>
      <c r="F24" s="100"/>
      <c r="G24" s="101"/>
      <c r="H24" s="102"/>
      <c r="I24" s="102"/>
      <c r="J24" s="102"/>
      <c r="K24" s="103"/>
    </row>
    <row r="28" spans="2:11" x14ac:dyDescent="0.2">
      <c r="C28" s="38" t="s">
        <v>5</v>
      </c>
    </row>
  </sheetData>
  <sheetProtection algorithmName="SHA-512" hashValue="n2NyVTZdOs5Kw1Y7MIPZJ/pls3gdWF4DNnLa9iNVWQHiequjjdBkJjYB3//ORyUWe7C6bX6jvk5lACD3CG9utQ==" saltValue="dZoXYgibLK2bdjRibv2O5g==" spinCount="100000" sheet="1" objects="1" scenarios="1"/>
  <mergeCells count="1"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9" orientation="landscape" horizontalDpi="300" verticalDpi="300" r:id="rId1"/>
  <headerFooter alignWithMargins="0">
    <oddFooter>&amp;CPage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824B6-922E-4FC7-BD85-D4298577E3B1}">
  <dimension ref="B2:K31"/>
  <sheetViews>
    <sheetView showGridLines="0" showRowColHeaders="0" workbookViewId="0">
      <selection activeCell="G29" sqref="G29"/>
    </sheetView>
  </sheetViews>
  <sheetFormatPr defaultRowHeight="12.75" x14ac:dyDescent="0.2"/>
  <cols>
    <col min="1" max="1" width="4.140625" customWidth="1"/>
    <col min="2" max="2" width="4.5703125" customWidth="1"/>
    <col min="3" max="3" width="25.28515625" customWidth="1"/>
    <col min="4" max="4" width="7.85546875" customWidth="1"/>
    <col min="5" max="5" width="15.7109375" customWidth="1"/>
    <col min="6" max="6" width="11.28515625" customWidth="1"/>
    <col min="7" max="7" width="17.28515625" customWidth="1"/>
    <col min="8" max="8" width="13.5703125" customWidth="1"/>
    <col min="9" max="9" width="14.42578125" customWidth="1"/>
    <col min="10" max="10" width="13" customWidth="1"/>
    <col min="11" max="11" width="9.140625" hidden="1" customWidth="1"/>
  </cols>
  <sheetData>
    <row r="2" spans="2:11" ht="13.5" thickBot="1" x14ac:dyDescent="0.25"/>
    <row r="3" spans="2:11" x14ac:dyDescent="0.2">
      <c r="B3" s="87"/>
      <c r="C3" s="88"/>
      <c r="D3" s="89"/>
      <c r="E3" s="90"/>
      <c r="F3" s="90"/>
      <c r="G3" s="91"/>
      <c r="H3" s="92"/>
      <c r="I3" s="92"/>
      <c r="J3" s="93"/>
      <c r="K3" s="33"/>
    </row>
    <row r="4" spans="2:11" ht="26.25" x14ac:dyDescent="0.4">
      <c r="B4" s="94"/>
      <c r="C4" s="71" t="s">
        <v>7</v>
      </c>
      <c r="D4" s="72"/>
      <c r="E4" s="72"/>
      <c r="F4" s="72"/>
      <c r="G4" s="73"/>
      <c r="H4" s="74"/>
      <c r="I4" s="74"/>
      <c r="J4" s="95"/>
      <c r="K4" s="34"/>
    </row>
    <row r="5" spans="2:11" ht="21" x14ac:dyDescent="0.35">
      <c r="B5" s="94"/>
      <c r="C5" s="75" t="s">
        <v>8</v>
      </c>
      <c r="D5" s="76"/>
      <c r="E5" s="72"/>
      <c r="F5" s="72"/>
      <c r="G5" s="73"/>
      <c r="H5" s="74"/>
      <c r="I5" s="74"/>
      <c r="J5" s="95"/>
      <c r="K5" s="34"/>
    </row>
    <row r="6" spans="2:11" x14ac:dyDescent="0.2">
      <c r="B6" s="94"/>
      <c r="C6" s="77" t="s">
        <v>34</v>
      </c>
      <c r="D6" s="68"/>
      <c r="E6" s="68"/>
      <c r="F6" s="68"/>
      <c r="G6" s="69"/>
      <c r="H6" s="78"/>
      <c r="I6" s="78"/>
      <c r="J6" s="96"/>
      <c r="K6" s="35"/>
    </row>
    <row r="7" spans="2:11" ht="15.75" customHeight="1" x14ac:dyDescent="0.2">
      <c r="B7" s="94"/>
      <c r="C7" s="6" t="s">
        <v>88</v>
      </c>
      <c r="D7" s="6"/>
      <c r="E7" s="6"/>
      <c r="F7" s="6"/>
      <c r="G7" s="7"/>
      <c r="H7" s="8"/>
      <c r="I7" s="8"/>
      <c r="J7" s="104"/>
      <c r="K7" s="35"/>
    </row>
    <row r="8" spans="2:11" x14ac:dyDescent="0.2">
      <c r="B8" s="94"/>
      <c r="C8" s="76" t="s">
        <v>13</v>
      </c>
      <c r="D8" s="80"/>
      <c r="E8" s="76" t="s">
        <v>1</v>
      </c>
      <c r="F8" s="80"/>
      <c r="G8" s="66" t="s">
        <v>47</v>
      </c>
      <c r="H8" s="105" t="s">
        <v>4</v>
      </c>
      <c r="I8" s="106"/>
      <c r="J8" s="107"/>
      <c r="K8" s="35"/>
    </row>
    <row r="9" spans="2:11" x14ac:dyDescent="0.2">
      <c r="B9" s="94"/>
      <c r="C9" s="42"/>
      <c r="D9" s="43"/>
      <c r="E9" s="43"/>
      <c r="F9" s="43"/>
      <c r="G9" s="44"/>
      <c r="H9" s="45">
        <v>45382</v>
      </c>
      <c r="I9" s="58"/>
      <c r="J9" s="108"/>
      <c r="K9" s="36"/>
    </row>
    <row r="10" spans="2:11" x14ac:dyDescent="0.2">
      <c r="B10" s="94"/>
      <c r="C10" s="77"/>
      <c r="D10" s="77"/>
      <c r="E10" s="77"/>
      <c r="F10" s="77"/>
      <c r="G10" s="109"/>
      <c r="H10" s="106"/>
      <c r="I10" s="106"/>
      <c r="J10" s="107"/>
      <c r="K10" s="35"/>
    </row>
    <row r="11" spans="2:11" x14ac:dyDescent="0.2">
      <c r="B11" s="94"/>
      <c r="C11" s="110"/>
      <c r="D11" s="82"/>
      <c r="E11" s="82"/>
      <c r="F11" s="82"/>
      <c r="G11" s="111"/>
      <c r="H11" s="18"/>
      <c r="I11" s="18"/>
      <c r="J11" s="98"/>
      <c r="K11" s="35"/>
    </row>
    <row r="12" spans="2:11" ht="13.9" customHeight="1" x14ac:dyDescent="0.2">
      <c r="B12" s="94"/>
      <c r="C12" s="112" t="s">
        <v>81</v>
      </c>
      <c r="D12" s="113"/>
      <c r="E12" s="72" t="s">
        <v>84</v>
      </c>
      <c r="F12" s="68"/>
      <c r="G12" s="73">
        <v>1059</v>
      </c>
      <c r="H12" s="170" t="s">
        <v>138</v>
      </c>
      <c r="I12" s="171"/>
      <c r="J12" s="172"/>
      <c r="K12" s="10"/>
    </row>
    <row r="13" spans="2:11" x14ac:dyDescent="0.2">
      <c r="B13" s="94"/>
      <c r="C13" s="114" t="s">
        <v>82</v>
      </c>
      <c r="D13" s="82"/>
      <c r="E13" s="115"/>
      <c r="F13" s="82"/>
      <c r="G13" s="83"/>
      <c r="H13" s="83"/>
      <c r="I13" s="111"/>
      <c r="J13" s="116"/>
      <c r="K13" s="35"/>
    </row>
    <row r="14" spans="2:11" x14ac:dyDescent="0.2">
      <c r="B14" s="94"/>
      <c r="C14" s="115" t="s">
        <v>83</v>
      </c>
      <c r="D14" s="117"/>
      <c r="E14" s="115"/>
      <c r="F14" s="82"/>
      <c r="G14" s="83"/>
      <c r="H14" s="83"/>
      <c r="I14" s="111"/>
      <c r="J14" s="116"/>
      <c r="K14" s="35"/>
    </row>
    <row r="15" spans="2:11" x14ac:dyDescent="0.2">
      <c r="B15" s="94"/>
      <c r="C15" s="115"/>
      <c r="D15" s="82"/>
      <c r="E15" s="115"/>
      <c r="F15" s="82"/>
      <c r="G15" s="83"/>
      <c r="H15" s="83"/>
      <c r="I15" s="111"/>
      <c r="J15" s="116"/>
      <c r="K15" s="35"/>
    </row>
    <row r="16" spans="2:11" x14ac:dyDescent="0.2">
      <c r="B16" s="94"/>
      <c r="C16" s="115" t="s">
        <v>85</v>
      </c>
      <c r="D16" s="82"/>
      <c r="E16" s="115" t="s">
        <v>84</v>
      </c>
      <c r="F16" s="82"/>
      <c r="G16" s="83">
        <v>90</v>
      </c>
      <c r="H16" s="83"/>
      <c r="I16" s="111"/>
      <c r="J16" s="116"/>
      <c r="K16" s="35"/>
    </row>
    <row r="17" spans="2:11" x14ac:dyDescent="0.2">
      <c r="B17" s="94"/>
      <c r="C17" s="115"/>
      <c r="D17" s="117"/>
      <c r="E17" s="115"/>
      <c r="F17" s="82"/>
      <c r="G17" s="83"/>
      <c r="H17" s="83"/>
      <c r="I17" s="111"/>
      <c r="J17" s="116"/>
      <c r="K17" s="35"/>
    </row>
    <row r="18" spans="2:11" x14ac:dyDescent="0.2">
      <c r="B18" s="94"/>
      <c r="C18" s="115"/>
      <c r="D18" s="82"/>
      <c r="E18" s="115"/>
      <c r="F18" s="82"/>
      <c r="G18" s="83"/>
      <c r="H18" s="83"/>
      <c r="I18" s="111"/>
      <c r="J18" s="116"/>
      <c r="K18" s="35"/>
    </row>
    <row r="19" spans="2:11" x14ac:dyDescent="0.2">
      <c r="B19" s="94"/>
      <c r="C19" s="115" t="s">
        <v>86</v>
      </c>
      <c r="D19" s="82"/>
      <c r="E19" s="115" t="s">
        <v>68</v>
      </c>
      <c r="F19" s="82"/>
      <c r="G19" s="83">
        <v>22273</v>
      </c>
      <c r="H19" s="83"/>
      <c r="I19" s="111"/>
      <c r="J19" s="116"/>
      <c r="K19" s="35"/>
    </row>
    <row r="20" spans="2:11" x14ac:dyDescent="0.2">
      <c r="B20" s="94"/>
      <c r="C20" s="115"/>
      <c r="D20" s="82"/>
      <c r="E20" s="82"/>
      <c r="F20" s="82"/>
      <c r="G20" s="83"/>
      <c r="H20" s="83"/>
      <c r="I20" s="111"/>
      <c r="J20" s="116"/>
      <c r="K20" s="35"/>
    </row>
    <row r="21" spans="2:11" x14ac:dyDescent="0.2">
      <c r="B21" s="94"/>
      <c r="C21" s="115" t="s">
        <v>87</v>
      </c>
      <c r="D21" s="82"/>
      <c r="E21" s="115" t="s">
        <v>84</v>
      </c>
      <c r="F21" s="82"/>
      <c r="G21" s="83">
        <v>292</v>
      </c>
      <c r="H21" s="83"/>
      <c r="I21" s="111"/>
      <c r="J21" s="116"/>
      <c r="K21" s="35"/>
    </row>
    <row r="22" spans="2:11" x14ac:dyDescent="0.2">
      <c r="B22" s="94"/>
      <c r="C22" s="115"/>
      <c r="D22" s="82"/>
      <c r="E22" s="82"/>
      <c r="F22" s="82"/>
      <c r="G22" s="83"/>
      <c r="H22" s="83"/>
      <c r="I22" s="111"/>
      <c r="J22" s="116"/>
      <c r="K22" s="35"/>
    </row>
    <row r="23" spans="2:11" x14ac:dyDescent="0.2">
      <c r="B23" s="94"/>
      <c r="C23" s="115" t="s">
        <v>120</v>
      </c>
      <c r="D23" s="82"/>
      <c r="E23" s="115" t="s">
        <v>84</v>
      </c>
      <c r="F23" s="82"/>
      <c r="G23" s="83">
        <v>156</v>
      </c>
      <c r="H23" s="83"/>
      <c r="I23" s="111"/>
      <c r="J23" s="116"/>
      <c r="K23" s="35"/>
    </row>
    <row r="24" spans="2:11" x14ac:dyDescent="0.2">
      <c r="B24" s="94"/>
      <c r="C24" s="115"/>
      <c r="D24" s="82"/>
      <c r="E24" s="118"/>
      <c r="F24" s="82"/>
      <c r="G24" s="83"/>
      <c r="H24" s="83"/>
      <c r="I24" s="111"/>
      <c r="J24" s="116"/>
      <c r="K24" s="35"/>
    </row>
    <row r="25" spans="2:11" x14ac:dyDescent="0.2">
      <c r="B25" s="94"/>
      <c r="C25" s="115" t="s">
        <v>121</v>
      </c>
      <c r="D25" s="82"/>
      <c r="E25" s="115" t="s">
        <v>84</v>
      </c>
      <c r="F25" s="82"/>
      <c r="G25" s="83">
        <v>15</v>
      </c>
      <c r="H25" s="83"/>
      <c r="I25" s="111"/>
      <c r="J25" s="116"/>
      <c r="K25" s="35"/>
    </row>
    <row r="26" spans="2:11" x14ac:dyDescent="0.2">
      <c r="B26" s="94"/>
      <c r="C26" s="115"/>
      <c r="D26" s="82"/>
      <c r="E26" s="118"/>
      <c r="F26" s="82"/>
      <c r="G26" s="83"/>
      <c r="H26" s="83"/>
      <c r="I26" s="111"/>
      <c r="J26" s="116"/>
      <c r="K26" s="35"/>
    </row>
    <row r="27" spans="2:11" x14ac:dyDescent="0.2">
      <c r="B27" s="94"/>
      <c r="C27" s="115" t="s">
        <v>151</v>
      </c>
      <c r="D27" s="82"/>
      <c r="E27" s="115" t="s">
        <v>84</v>
      </c>
      <c r="F27" s="82"/>
      <c r="G27" s="83">
        <v>155</v>
      </c>
      <c r="H27" s="83"/>
      <c r="I27" s="111"/>
      <c r="J27" s="116"/>
      <c r="K27" s="35"/>
    </row>
    <row r="28" spans="2:11" x14ac:dyDescent="0.2">
      <c r="B28" s="94"/>
      <c r="C28" s="68"/>
      <c r="D28" s="68"/>
      <c r="E28" s="119"/>
      <c r="F28" s="68"/>
      <c r="G28" s="73"/>
      <c r="H28" s="74"/>
      <c r="I28" s="78"/>
      <c r="J28" s="96"/>
      <c r="K28" s="35"/>
    </row>
    <row r="29" spans="2:11" ht="14.45" customHeight="1" thickBot="1" x14ac:dyDescent="0.25">
      <c r="B29" s="94"/>
      <c r="C29" s="68"/>
      <c r="D29" s="68"/>
      <c r="E29" s="16" t="s">
        <v>3</v>
      </c>
      <c r="F29" s="16"/>
      <c r="G29" s="40">
        <f>SUM(G12:G27)</f>
        <v>24040</v>
      </c>
      <c r="H29" s="175" t="s">
        <v>150</v>
      </c>
      <c r="I29" s="176"/>
      <c r="J29" s="149">
        <f>Summary!G10</f>
        <v>23575</v>
      </c>
      <c r="K29" s="35"/>
    </row>
    <row r="30" spans="2:11" ht="13.5" thickTop="1" x14ac:dyDescent="0.2">
      <c r="B30" s="94"/>
      <c r="C30" s="68"/>
      <c r="D30" s="68"/>
      <c r="E30" s="68"/>
      <c r="F30" s="68"/>
      <c r="G30" s="69"/>
      <c r="H30" s="78"/>
      <c r="I30" s="173" t="s">
        <v>139</v>
      </c>
      <c r="J30" s="174"/>
      <c r="K30" s="35"/>
    </row>
    <row r="31" spans="2:11" ht="13.5" thickBot="1" x14ac:dyDescent="0.25">
      <c r="B31" s="99"/>
      <c r="C31" s="100"/>
      <c r="D31" s="100"/>
      <c r="E31" s="100"/>
      <c r="F31" s="100"/>
      <c r="G31" s="101"/>
      <c r="H31" s="102"/>
      <c r="I31" s="102"/>
      <c r="J31" s="103"/>
      <c r="K31" s="37"/>
    </row>
  </sheetData>
  <sheetProtection algorithmName="SHA-512" hashValue="EQmyWJHxIGucdIOrCq6VUHiFVi/z0AZ1tY+1UpgK8BiaREFybtUFAwxQqxTjff+qGD804E9Z/Unog/uah+pHag==" saltValue="0i5h87mPl543hZu97sH3GA==" spinCount="100000" sheet="1" objects="1" scenarios="1"/>
  <mergeCells count="3">
    <mergeCell ref="H12:J12"/>
    <mergeCell ref="I30:J30"/>
    <mergeCell ref="H29:I29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A49B7-5B77-46FF-AA87-B6BAFF34776B}">
  <sheetPr>
    <pageSetUpPr fitToPage="1"/>
  </sheetPr>
  <dimension ref="B1:L27"/>
  <sheetViews>
    <sheetView showGridLines="0" showRowColHeaders="0" showRuler="0" zoomScaleNormal="100" workbookViewId="0">
      <selection activeCell="G25" sqref="G25"/>
    </sheetView>
  </sheetViews>
  <sheetFormatPr defaultRowHeight="12.75" x14ac:dyDescent="0.2"/>
  <cols>
    <col min="1" max="1" width="3.28515625" customWidth="1"/>
    <col min="2" max="2" width="2.42578125" customWidth="1"/>
    <col min="3" max="3" width="26" customWidth="1"/>
    <col min="4" max="4" width="29.5703125" customWidth="1"/>
    <col min="5" max="5" width="5.28515625" customWidth="1"/>
    <col min="6" max="6" width="7.5703125" customWidth="1"/>
    <col min="7" max="7" width="17.7109375" style="4" customWidth="1"/>
    <col min="8" max="10" width="15.85546875" style="5" customWidth="1"/>
    <col min="11" max="11" width="3.42578125" customWidth="1"/>
  </cols>
  <sheetData>
    <row r="1" spans="2:12" ht="13.5" thickBot="1" x14ac:dyDescent="0.25"/>
    <row r="2" spans="2:12" x14ac:dyDescent="0.2">
      <c r="B2" s="87"/>
      <c r="C2" s="88"/>
      <c r="D2" s="89"/>
      <c r="E2" s="90"/>
      <c r="F2" s="90"/>
      <c r="G2" s="91"/>
      <c r="H2" s="92"/>
      <c r="I2" s="92"/>
      <c r="J2" s="92"/>
      <c r="K2" s="120"/>
      <c r="L2" s="2"/>
    </row>
    <row r="3" spans="2:12" ht="26.25" x14ac:dyDescent="0.4">
      <c r="B3" s="94"/>
      <c r="C3" s="71" t="s">
        <v>7</v>
      </c>
      <c r="D3" s="72"/>
      <c r="E3" s="72"/>
      <c r="F3" s="72"/>
      <c r="G3" s="73"/>
      <c r="H3" s="74"/>
      <c r="I3" s="74"/>
      <c r="J3" s="74"/>
      <c r="K3" s="121"/>
      <c r="L3" s="2"/>
    </row>
    <row r="4" spans="2:12" ht="21" x14ac:dyDescent="0.35">
      <c r="B4" s="94"/>
      <c r="C4" s="75" t="s">
        <v>8</v>
      </c>
      <c r="D4" s="76"/>
      <c r="E4" s="72"/>
      <c r="F4" s="72"/>
      <c r="G4" s="73"/>
      <c r="H4" s="74"/>
      <c r="I4" s="74"/>
      <c r="J4" s="74"/>
      <c r="K4" s="121"/>
      <c r="L4" s="2"/>
    </row>
    <row r="5" spans="2:12" x14ac:dyDescent="0.2">
      <c r="B5" s="94"/>
      <c r="C5" s="77" t="s">
        <v>77</v>
      </c>
      <c r="D5" s="68"/>
      <c r="E5" s="68"/>
      <c r="F5" s="68"/>
      <c r="G5" s="69"/>
      <c r="H5" s="78"/>
      <c r="I5" s="78"/>
      <c r="J5" s="78"/>
      <c r="K5" s="122"/>
    </row>
    <row r="6" spans="2:12" ht="15.75" customHeight="1" x14ac:dyDescent="0.2">
      <c r="B6" s="94"/>
      <c r="C6" s="6"/>
      <c r="D6" s="6"/>
      <c r="E6" s="6"/>
      <c r="F6" s="6"/>
      <c r="G6" s="7"/>
      <c r="H6" s="8"/>
      <c r="I6" s="8"/>
      <c r="J6" s="8"/>
      <c r="K6" s="122"/>
    </row>
    <row r="7" spans="2:12" x14ac:dyDescent="0.2">
      <c r="B7" s="94"/>
      <c r="C7" s="76" t="s">
        <v>1</v>
      </c>
      <c r="D7" s="76" t="s">
        <v>0</v>
      </c>
      <c r="E7" s="80"/>
      <c r="F7" s="80"/>
      <c r="G7" s="66" t="s">
        <v>47</v>
      </c>
      <c r="H7" s="105" t="s">
        <v>4</v>
      </c>
      <c r="I7" s="106"/>
      <c r="J7" s="106"/>
      <c r="K7" s="122"/>
      <c r="L7" s="1"/>
    </row>
    <row r="8" spans="2:12" x14ac:dyDescent="0.2">
      <c r="B8" s="94"/>
      <c r="C8" s="42"/>
      <c r="D8" s="43"/>
      <c r="E8" s="43"/>
      <c r="F8" s="43"/>
      <c r="G8" s="62"/>
      <c r="H8" s="45">
        <v>45382</v>
      </c>
      <c r="I8" s="58"/>
      <c r="J8" s="123"/>
      <c r="K8" s="124"/>
    </row>
    <row r="9" spans="2:12" x14ac:dyDescent="0.2">
      <c r="B9" s="94"/>
      <c r="I9" s="106"/>
      <c r="J9" s="106"/>
      <c r="K9" s="122"/>
    </row>
    <row r="10" spans="2:12" ht="13.9" customHeight="1" x14ac:dyDescent="0.2">
      <c r="B10" s="94"/>
      <c r="C10" s="68" t="s">
        <v>36</v>
      </c>
      <c r="D10" s="72" t="s">
        <v>37</v>
      </c>
      <c r="E10" s="77"/>
      <c r="F10" s="77"/>
      <c r="G10" s="73">
        <v>8750</v>
      </c>
      <c r="H10" s="170" t="s">
        <v>138</v>
      </c>
      <c r="I10" s="171"/>
      <c r="J10" s="9"/>
      <c r="K10" s="122"/>
    </row>
    <row r="11" spans="2:12" x14ac:dyDescent="0.2">
      <c r="B11" s="94"/>
      <c r="D11" s="72" t="s">
        <v>38</v>
      </c>
      <c r="E11" s="68"/>
      <c r="F11" s="68"/>
      <c r="G11" s="73">
        <v>4250</v>
      </c>
      <c r="H11" s="9"/>
      <c r="I11" s="9"/>
      <c r="J11" s="9"/>
      <c r="K11" s="122"/>
    </row>
    <row r="12" spans="2:12" ht="15" customHeight="1" x14ac:dyDescent="0.2">
      <c r="B12" s="94"/>
      <c r="C12" s="110"/>
      <c r="D12" s="68" t="s">
        <v>147</v>
      </c>
      <c r="E12" s="68"/>
      <c r="F12" s="68"/>
      <c r="G12" s="73">
        <v>20300</v>
      </c>
      <c r="H12" s="18"/>
      <c r="I12" s="18"/>
      <c r="J12" s="18"/>
      <c r="K12" s="122"/>
    </row>
    <row r="13" spans="2:12" x14ac:dyDescent="0.2">
      <c r="B13" s="94"/>
      <c r="C13" s="126"/>
      <c r="D13" s="82" t="s">
        <v>39</v>
      </c>
      <c r="E13" s="82"/>
      <c r="F13" s="82"/>
      <c r="G13" s="83">
        <v>4600</v>
      </c>
      <c r="H13" s="111"/>
      <c r="I13" s="111"/>
      <c r="J13" s="111"/>
      <c r="K13" s="122"/>
    </row>
    <row r="14" spans="2:12" x14ac:dyDescent="0.2">
      <c r="B14" s="94"/>
      <c r="C14" s="82"/>
      <c r="D14" s="82" t="s">
        <v>40</v>
      </c>
      <c r="E14" s="82"/>
      <c r="F14" s="82"/>
      <c r="G14" s="83">
        <v>2050</v>
      </c>
      <c r="H14" s="111"/>
      <c r="I14" s="111"/>
      <c r="J14" s="111"/>
      <c r="K14" s="122"/>
    </row>
    <row r="15" spans="2:12" x14ac:dyDescent="0.2">
      <c r="B15" s="94"/>
      <c r="C15" s="82"/>
      <c r="D15" s="82" t="s">
        <v>41</v>
      </c>
      <c r="E15" s="82"/>
      <c r="F15" s="82"/>
      <c r="G15" s="83">
        <v>3050</v>
      </c>
      <c r="H15" s="111"/>
      <c r="I15" s="111"/>
      <c r="J15" s="111"/>
      <c r="K15" s="122"/>
    </row>
    <row r="16" spans="2:12" x14ac:dyDescent="0.2">
      <c r="B16" s="94"/>
      <c r="C16" s="82"/>
      <c r="D16" s="82" t="s">
        <v>42</v>
      </c>
      <c r="E16" s="82"/>
      <c r="F16" s="82"/>
      <c r="G16" s="83">
        <v>2050</v>
      </c>
      <c r="H16" s="111"/>
      <c r="I16" s="111"/>
      <c r="J16" s="111"/>
      <c r="K16" s="122"/>
    </row>
    <row r="17" spans="2:11" x14ac:dyDescent="0.2">
      <c r="B17" s="94"/>
      <c r="C17" s="82"/>
      <c r="D17" s="82" t="s">
        <v>43</v>
      </c>
      <c r="E17" s="82"/>
      <c r="F17" s="82"/>
      <c r="G17" s="83">
        <v>660</v>
      </c>
      <c r="H17" s="111"/>
      <c r="I17" s="111"/>
      <c r="J17" s="111"/>
      <c r="K17" s="122"/>
    </row>
    <row r="18" spans="2:11" x14ac:dyDescent="0.2">
      <c r="B18" s="94"/>
      <c r="C18" s="82"/>
      <c r="D18" s="82" t="s">
        <v>45</v>
      </c>
      <c r="E18" s="82"/>
      <c r="F18" s="82"/>
      <c r="G18" s="83">
        <v>4350</v>
      </c>
      <c r="H18" s="111"/>
      <c r="I18" s="111"/>
      <c r="J18" s="111"/>
      <c r="K18" s="122"/>
    </row>
    <row r="19" spans="2:11" x14ac:dyDescent="0.2">
      <c r="B19" s="94"/>
      <c r="C19" s="82"/>
      <c r="D19" s="82" t="s">
        <v>44</v>
      </c>
      <c r="E19" s="82"/>
      <c r="F19" s="82"/>
      <c r="G19" s="83">
        <v>950</v>
      </c>
      <c r="H19" s="111"/>
      <c r="I19" s="111"/>
      <c r="J19" s="111"/>
      <c r="K19" s="122"/>
    </row>
    <row r="20" spans="2:11" x14ac:dyDescent="0.2">
      <c r="B20" s="94"/>
      <c r="C20" s="82"/>
      <c r="D20" s="82" t="s">
        <v>46</v>
      </c>
      <c r="E20" s="82"/>
      <c r="F20" s="82"/>
      <c r="G20" s="83">
        <v>1580</v>
      </c>
      <c r="H20" s="111"/>
      <c r="I20" s="111"/>
      <c r="J20" s="111"/>
      <c r="K20" s="122"/>
    </row>
    <row r="21" spans="2:11" x14ac:dyDescent="0.2">
      <c r="B21" s="94"/>
      <c r="C21" s="82"/>
      <c r="D21" s="82" t="s">
        <v>129</v>
      </c>
      <c r="E21" s="82"/>
      <c r="F21" s="82"/>
      <c r="G21" s="83">
        <v>4000</v>
      </c>
      <c r="H21" s="111"/>
      <c r="I21" s="111"/>
      <c r="J21" s="111"/>
      <c r="K21" s="122"/>
    </row>
    <row r="22" spans="2:11" x14ac:dyDescent="0.2">
      <c r="B22" s="94"/>
      <c r="C22" s="126"/>
      <c r="D22" s="82"/>
      <c r="E22" s="82"/>
      <c r="F22" s="82"/>
      <c r="G22" s="111"/>
      <c r="H22" s="111"/>
      <c r="I22" s="111"/>
      <c r="J22" s="111"/>
      <c r="K22" s="122"/>
    </row>
    <row r="23" spans="2:11" x14ac:dyDescent="0.2">
      <c r="B23" s="94"/>
      <c r="C23" s="126"/>
      <c r="D23" s="82"/>
      <c r="E23" s="82"/>
      <c r="F23" s="82"/>
      <c r="G23" s="111"/>
      <c r="H23" s="111"/>
      <c r="I23" s="111"/>
      <c r="J23" s="111"/>
      <c r="K23" s="122"/>
    </row>
    <row r="24" spans="2:11" x14ac:dyDescent="0.2">
      <c r="B24" s="94"/>
      <c r="C24" s="68"/>
      <c r="D24" s="68"/>
      <c r="E24" s="68"/>
      <c r="F24" s="68"/>
      <c r="G24" s="69"/>
      <c r="H24" s="78"/>
      <c r="I24" s="78"/>
      <c r="J24" s="78"/>
      <c r="K24" s="122"/>
    </row>
    <row r="25" spans="2:11" ht="13.5" thickBot="1" x14ac:dyDescent="0.25">
      <c r="B25" s="94"/>
      <c r="C25" s="68"/>
      <c r="D25" s="68"/>
      <c r="E25" s="16" t="s">
        <v>3</v>
      </c>
      <c r="F25" s="16"/>
      <c r="G25" s="40">
        <f>SUM(G10:G23)</f>
        <v>56590</v>
      </c>
      <c r="H25" s="41"/>
      <c r="I25" s="17"/>
      <c r="J25" s="17"/>
      <c r="K25" s="122"/>
    </row>
    <row r="26" spans="2:11" ht="13.5" thickTop="1" x14ac:dyDescent="0.2">
      <c r="B26" s="94"/>
      <c r="C26" s="68"/>
      <c r="D26" s="68"/>
      <c r="E26" s="68"/>
      <c r="F26" s="68"/>
      <c r="G26" s="69"/>
      <c r="H26" s="78"/>
      <c r="I26" s="78"/>
      <c r="J26" s="78"/>
      <c r="K26" s="122"/>
    </row>
    <row r="27" spans="2:11" ht="13.5" thickBot="1" x14ac:dyDescent="0.25">
      <c r="B27" s="99"/>
      <c r="C27" s="100"/>
      <c r="D27" s="100"/>
      <c r="E27" s="100"/>
      <c r="F27" s="100"/>
      <c r="G27" s="101"/>
      <c r="H27" s="102"/>
      <c r="I27" s="102"/>
      <c r="J27" s="102"/>
      <c r="K27" s="125"/>
    </row>
  </sheetData>
  <sheetProtection algorithmName="SHA-512" hashValue="oE+LtrwflECJ3JM3G9C8w53w1MwYFtcdtr+9BxyLHyihXQzf3vcMk8bFQVjNpD30Ro+3L0K0TJKlSaWv+rWoOg==" saltValue="ySA+bjnt9JVqyxoIFTSziw==" spinCount="100000" sheet="1" objects="1" scenarios="1"/>
  <mergeCells count="1">
    <mergeCell ref="H10:I10"/>
  </mergeCells>
  <printOptions horizontalCentered="1" gridLinesSet="0"/>
  <pageMargins left="0.23622047244094491" right="0.23622047244094491" top="0.74803149606299213" bottom="0.74803149606299213" header="0.31496062992125984" footer="0.31496062992125984"/>
  <pageSetup paperSize="9" scale="96" orientation="landscape" horizontalDpi="300" verticalDpi="300" r:id="rId1"/>
  <headerFooter alignWithMargins="0">
    <oddFooter>&amp;CPage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0D3F2-CCE2-46E2-B036-4F6AE739317F}">
  <sheetPr>
    <pageSetUpPr fitToPage="1"/>
  </sheetPr>
  <dimension ref="B1:L40"/>
  <sheetViews>
    <sheetView showGridLines="0" showRowColHeaders="0" showRuler="0" zoomScaleNormal="100" workbookViewId="0">
      <selection activeCell="G38" sqref="G38"/>
    </sheetView>
  </sheetViews>
  <sheetFormatPr defaultRowHeight="12.75" x14ac:dyDescent="0.2"/>
  <cols>
    <col min="1" max="1" width="3.28515625" customWidth="1"/>
    <col min="2" max="2" width="2.42578125" customWidth="1"/>
    <col min="3" max="3" width="26" customWidth="1"/>
    <col min="4" max="4" width="29.5703125" customWidth="1"/>
    <col min="5" max="5" width="5.28515625" customWidth="1"/>
    <col min="6" max="6" width="7.5703125" customWidth="1"/>
    <col min="7" max="7" width="17.7109375" style="4" customWidth="1"/>
    <col min="8" max="10" width="15.85546875" style="5" customWidth="1"/>
    <col min="11" max="11" width="3.42578125" customWidth="1"/>
  </cols>
  <sheetData>
    <row r="1" spans="2:12" ht="13.5" thickBot="1" x14ac:dyDescent="0.25"/>
    <row r="2" spans="2:12" x14ac:dyDescent="0.2">
      <c r="B2" s="87"/>
      <c r="C2" s="88"/>
      <c r="D2" s="89"/>
      <c r="E2" s="90"/>
      <c r="F2" s="90"/>
      <c r="G2" s="91"/>
      <c r="H2" s="92"/>
      <c r="I2" s="92"/>
      <c r="J2" s="92"/>
      <c r="K2" s="120"/>
      <c r="L2" s="2"/>
    </row>
    <row r="3" spans="2:12" ht="26.25" x14ac:dyDescent="0.4">
      <c r="B3" s="94"/>
      <c r="C3" s="71" t="s">
        <v>7</v>
      </c>
      <c r="D3" s="72"/>
      <c r="E3" s="72"/>
      <c r="F3" s="72"/>
      <c r="G3" s="73"/>
      <c r="H3" s="74"/>
      <c r="I3" s="74"/>
      <c r="J3" s="74"/>
      <c r="K3" s="121"/>
      <c r="L3" s="2"/>
    </row>
    <row r="4" spans="2:12" ht="21" x14ac:dyDescent="0.35">
      <c r="B4" s="94"/>
      <c r="C4" s="75" t="s">
        <v>8</v>
      </c>
      <c r="D4" s="76"/>
      <c r="E4" s="72"/>
      <c r="F4" s="72"/>
      <c r="G4" s="73"/>
      <c r="H4" s="74"/>
      <c r="I4" s="74"/>
      <c r="J4" s="74"/>
      <c r="K4" s="121"/>
      <c r="L4" s="2"/>
    </row>
    <row r="5" spans="2:12" x14ac:dyDescent="0.2">
      <c r="B5" s="94"/>
      <c r="C5" s="77" t="s">
        <v>78</v>
      </c>
      <c r="D5" s="68"/>
      <c r="E5" s="68"/>
      <c r="F5" s="68"/>
      <c r="G5" s="69"/>
      <c r="H5" s="78"/>
      <c r="I5" s="78"/>
      <c r="J5" s="78"/>
      <c r="K5" s="122"/>
    </row>
    <row r="6" spans="2:12" ht="15.75" customHeight="1" x14ac:dyDescent="0.2">
      <c r="B6" s="94"/>
      <c r="C6" s="6"/>
      <c r="D6" s="6"/>
      <c r="E6" s="6"/>
      <c r="F6" s="6"/>
      <c r="G6" s="7"/>
      <c r="H6" s="8"/>
      <c r="I6" s="8"/>
      <c r="J6" s="8"/>
      <c r="K6" s="122"/>
    </row>
    <row r="7" spans="2:12" x14ac:dyDescent="0.2">
      <c r="B7" s="94"/>
      <c r="C7" s="76" t="s">
        <v>1</v>
      </c>
      <c r="D7" s="76" t="s">
        <v>0</v>
      </c>
      <c r="E7" s="80"/>
      <c r="F7" s="80"/>
      <c r="G7" s="66" t="s">
        <v>47</v>
      </c>
      <c r="H7" s="105" t="s">
        <v>4</v>
      </c>
      <c r="I7" s="106"/>
      <c r="J7" s="106"/>
      <c r="K7" s="122"/>
      <c r="L7" s="1"/>
    </row>
    <row r="8" spans="2:12" x14ac:dyDescent="0.2">
      <c r="B8" s="94"/>
      <c r="C8" s="42"/>
      <c r="D8" s="43"/>
      <c r="E8" s="43"/>
      <c r="F8" s="43"/>
      <c r="G8" s="62"/>
      <c r="H8" s="45">
        <v>45382</v>
      </c>
      <c r="I8" s="58"/>
      <c r="J8" s="123"/>
      <c r="K8" s="124"/>
    </row>
    <row r="9" spans="2:12" x14ac:dyDescent="0.2">
      <c r="B9" s="94"/>
      <c r="C9" s="82"/>
      <c r="D9" s="82"/>
      <c r="E9" s="82"/>
      <c r="F9" s="82"/>
      <c r="G9" s="83"/>
      <c r="H9" s="111"/>
      <c r="I9" s="111"/>
      <c r="J9" s="111"/>
      <c r="K9" s="122"/>
    </row>
    <row r="10" spans="2:12" x14ac:dyDescent="0.2">
      <c r="B10" s="94"/>
      <c r="C10" s="82" t="s">
        <v>17</v>
      </c>
      <c r="D10" s="82" t="s">
        <v>48</v>
      </c>
      <c r="E10" s="82"/>
      <c r="F10" s="82"/>
      <c r="G10" s="83">
        <v>9555</v>
      </c>
      <c r="H10" s="111"/>
      <c r="I10" s="111"/>
      <c r="J10" s="111"/>
      <c r="K10" s="122"/>
    </row>
    <row r="11" spans="2:12" x14ac:dyDescent="0.2">
      <c r="B11" s="94"/>
      <c r="C11" s="82"/>
      <c r="D11" s="82" t="s">
        <v>49</v>
      </c>
      <c r="E11" s="82"/>
      <c r="F11" s="82"/>
      <c r="G11" s="83">
        <v>3900</v>
      </c>
      <c r="H11" s="170" t="s">
        <v>138</v>
      </c>
      <c r="I11" s="171"/>
      <c r="J11" s="111"/>
      <c r="K11" s="122"/>
    </row>
    <row r="12" spans="2:12" x14ac:dyDescent="0.2">
      <c r="B12" s="94"/>
      <c r="C12" s="82"/>
      <c r="D12" s="82" t="s">
        <v>50</v>
      </c>
      <c r="E12" s="82"/>
      <c r="F12" s="82"/>
      <c r="G12" s="83">
        <v>1450</v>
      </c>
      <c r="H12" s="111"/>
      <c r="I12" s="111"/>
      <c r="J12" s="111"/>
      <c r="K12" s="122"/>
    </row>
    <row r="13" spans="2:12" x14ac:dyDescent="0.2">
      <c r="B13" s="94"/>
      <c r="C13" s="82"/>
      <c r="D13" s="82" t="s">
        <v>51</v>
      </c>
      <c r="E13" s="82"/>
      <c r="F13" s="82"/>
      <c r="G13" s="83">
        <v>1600</v>
      </c>
      <c r="H13" s="111"/>
      <c r="I13" s="111"/>
      <c r="J13" s="111"/>
      <c r="K13" s="122"/>
    </row>
    <row r="14" spans="2:12" x14ac:dyDescent="0.2">
      <c r="B14" s="94"/>
      <c r="C14" s="82"/>
      <c r="D14" s="82" t="s">
        <v>56</v>
      </c>
      <c r="E14" s="82"/>
      <c r="F14" s="82"/>
      <c r="G14" s="83">
        <v>950</v>
      </c>
      <c r="H14" s="111"/>
      <c r="I14" s="111"/>
      <c r="J14" s="111"/>
      <c r="K14" s="122"/>
    </row>
    <row r="15" spans="2:12" x14ac:dyDescent="0.2">
      <c r="B15" s="94"/>
      <c r="C15" s="82"/>
      <c r="D15" s="82" t="s">
        <v>52</v>
      </c>
      <c r="E15" s="82"/>
      <c r="F15" s="82"/>
      <c r="G15" s="83">
        <v>10000</v>
      </c>
      <c r="H15" s="111"/>
      <c r="I15" s="111"/>
      <c r="J15" s="111"/>
      <c r="K15" s="122"/>
    </row>
    <row r="16" spans="2:12" x14ac:dyDescent="0.2">
      <c r="B16" s="94"/>
      <c r="C16" s="82"/>
      <c r="D16" s="82" t="s">
        <v>53</v>
      </c>
      <c r="E16" s="82"/>
      <c r="F16" s="82"/>
      <c r="G16" s="83">
        <v>1750</v>
      </c>
      <c r="H16" s="111"/>
      <c r="I16" s="111"/>
      <c r="J16" s="111"/>
      <c r="K16" s="122"/>
    </row>
    <row r="17" spans="2:11" x14ac:dyDescent="0.2">
      <c r="B17" s="94"/>
      <c r="C17" s="82"/>
      <c r="D17" s="82" t="s">
        <v>55</v>
      </c>
      <c r="E17" s="82"/>
      <c r="F17" s="82"/>
      <c r="G17" s="83">
        <v>1240</v>
      </c>
      <c r="H17" s="111"/>
      <c r="I17" s="111"/>
      <c r="J17" s="111"/>
      <c r="K17" s="122"/>
    </row>
    <row r="18" spans="2:11" x14ac:dyDescent="0.2">
      <c r="B18" s="94"/>
      <c r="C18" s="82"/>
      <c r="D18" s="82" t="s">
        <v>136</v>
      </c>
      <c r="E18" s="82"/>
      <c r="F18" s="82"/>
      <c r="G18" s="83">
        <v>0</v>
      </c>
      <c r="H18" s="111"/>
      <c r="I18" s="111"/>
      <c r="J18" s="111"/>
      <c r="K18" s="122"/>
    </row>
    <row r="19" spans="2:11" x14ac:dyDescent="0.2">
      <c r="B19" s="94"/>
      <c r="C19" s="82"/>
      <c r="D19" s="82" t="s">
        <v>54</v>
      </c>
      <c r="E19" s="82"/>
      <c r="F19" s="82"/>
      <c r="G19" s="83">
        <v>950</v>
      </c>
      <c r="H19" s="111"/>
      <c r="I19" s="111"/>
      <c r="J19" s="111"/>
      <c r="K19" s="122"/>
    </row>
    <row r="20" spans="2:11" x14ac:dyDescent="0.2">
      <c r="B20" s="94"/>
      <c r="C20" s="82"/>
      <c r="D20" s="82" t="s">
        <v>146</v>
      </c>
      <c r="E20" s="82"/>
      <c r="F20" s="82"/>
      <c r="G20" s="83">
        <v>2950</v>
      </c>
      <c r="H20" s="111"/>
      <c r="I20" s="111"/>
      <c r="J20" s="111"/>
      <c r="K20" s="122"/>
    </row>
    <row r="21" spans="2:11" x14ac:dyDescent="0.2">
      <c r="B21" s="94"/>
      <c r="C21" s="126"/>
      <c r="D21" s="82" t="s">
        <v>145</v>
      </c>
      <c r="E21" s="82"/>
      <c r="F21" s="82"/>
      <c r="G21" s="83">
        <v>3650</v>
      </c>
      <c r="H21" s="111"/>
      <c r="I21" s="111"/>
      <c r="J21" s="111"/>
      <c r="K21" s="122"/>
    </row>
    <row r="22" spans="2:11" x14ac:dyDescent="0.2">
      <c r="B22" s="94"/>
      <c r="C22" s="126"/>
      <c r="D22" s="68" t="s">
        <v>124</v>
      </c>
      <c r="E22" s="82"/>
      <c r="F22" s="82"/>
      <c r="G22" s="83">
        <v>21000</v>
      </c>
      <c r="H22" s="111"/>
      <c r="I22" s="111"/>
      <c r="J22" s="111"/>
      <c r="K22" s="122"/>
    </row>
    <row r="23" spans="2:11" x14ac:dyDescent="0.2">
      <c r="B23" s="94"/>
      <c r="C23" s="126"/>
      <c r="D23" s="82" t="s">
        <v>125</v>
      </c>
      <c r="G23" s="83">
        <v>24000</v>
      </c>
      <c r="H23" s="111"/>
      <c r="I23" s="111"/>
      <c r="J23" s="111"/>
      <c r="K23" s="122"/>
    </row>
    <row r="24" spans="2:11" x14ac:dyDescent="0.2">
      <c r="B24" s="94"/>
      <c r="C24" s="126"/>
      <c r="D24" s="82" t="s">
        <v>126</v>
      </c>
      <c r="G24" s="83">
        <v>1850</v>
      </c>
      <c r="H24" s="111"/>
      <c r="I24" s="111"/>
      <c r="J24" s="111"/>
      <c r="K24" s="122"/>
    </row>
    <row r="25" spans="2:11" x14ac:dyDescent="0.2">
      <c r="B25" s="94"/>
      <c r="C25" s="126"/>
      <c r="D25" s="82" t="s">
        <v>128</v>
      </c>
      <c r="G25" s="83">
        <v>925</v>
      </c>
      <c r="H25" s="111"/>
      <c r="I25" s="111"/>
      <c r="J25" s="111"/>
      <c r="K25" s="122"/>
    </row>
    <row r="26" spans="2:11" x14ac:dyDescent="0.2">
      <c r="B26" s="94"/>
      <c r="C26" s="126"/>
      <c r="D26" s="82" t="s">
        <v>127</v>
      </c>
      <c r="G26" s="83">
        <v>14820</v>
      </c>
      <c r="H26" s="111"/>
      <c r="I26" s="111"/>
      <c r="J26" s="111"/>
      <c r="K26" s="122"/>
    </row>
    <row r="27" spans="2:11" x14ac:dyDescent="0.2">
      <c r="B27" s="94"/>
      <c r="C27" s="126"/>
      <c r="D27" s="82" t="s">
        <v>130</v>
      </c>
      <c r="G27" s="83">
        <v>6750</v>
      </c>
      <c r="H27" s="111"/>
      <c r="I27" s="111"/>
      <c r="J27" s="111"/>
      <c r="K27" s="122"/>
    </row>
    <row r="28" spans="2:11" x14ac:dyDescent="0.2">
      <c r="B28" s="94"/>
      <c r="C28" s="126"/>
      <c r="D28" s="82" t="s">
        <v>131</v>
      </c>
      <c r="G28" s="83">
        <v>3450</v>
      </c>
      <c r="H28" s="111"/>
      <c r="I28" s="111"/>
      <c r="J28" s="111"/>
      <c r="K28" s="122"/>
    </row>
    <row r="29" spans="2:11" x14ac:dyDescent="0.2">
      <c r="B29" s="94"/>
      <c r="C29" s="126"/>
      <c r="D29" s="82" t="s">
        <v>129</v>
      </c>
      <c r="G29" s="83">
        <v>6800</v>
      </c>
      <c r="H29" s="111"/>
      <c r="I29" s="111"/>
      <c r="J29" s="111"/>
      <c r="K29" s="122"/>
    </row>
    <row r="30" spans="2:11" x14ac:dyDescent="0.2">
      <c r="B30" s="94"/>
      <c r="C30" s="126"/>
      <c r="D30" s="82" t="s">
        <v>132</v>
      </c>
      <c r="G30" s="83">
        <v>8800</v>
      </c>
      <c r="H30" s="111"/>
      <c r="I30" s="111"/>
      <c r="J30" s="111"/>
      <c r="K30" s="122"/>
    </row>
    <row r="31" spans="2:11" x14ac:dyDescent="0.2">
      <c r="B31" s="94"/>
      <c r="C31" s="126"/>
      <c r="D31" s="82" t="s">
        <v>133</v>
      </c>
      <c r="G31" s="83">
        <v>5965</v>
      </c>
      <c r="H31" s="111"/>
      <c r="I31" s="111"/>
      <c r="J31" s="111"/>
      <c r="K31" s="122"/>
    </row>
    <row r="32" spans="2:11" x14ac:dyDescent="0.2">
      <c r="B32" s="94"/>
      <c r="C32" s="126"/>
      <c r="D32" s="82" t="s">
        <v>134</v>
      </c>
      <c r="G32" s="83">
        <v>2650</v>
      </c>
      <c r="H32" s="111"/>
      <c r="I32" s="111"/>
      <c r="J32" s="111"/>
      <c r="K32" s="122"/>
    </row>
    <row r="33" spans="2:11" x14ac:dyDescent="0.2">
      <c r="B33" s="94"/>
      <c r="C33" s="126"/>
      <c r="D33" s="82" t="s">
        <v>135</v>
      </c>
      <c r="G33" s="83">
        <v>1920</v>
      </c>
      <c r="H33" s="111"/>
      <c r="I33" s="111"/>
      <c r="J33" s="111"/>
      <c r="K33" s="122"/>
    </row>
    <row r="34" spans="2:11" x14ac:dyDescent="0.2">
      <c r="B34" s="94"/>
      <c r="C34" s="126"/>
      <c r="D34" s="82" t="s">
        <v>46</v>
      </c>
      <c r="E34" s="82"/>
      <c r="F34" s="82"/>
      <c r="G34" s="83">
        <v>2480</v>
      </c>
      <c r="H34" s="111"/>
      <c r="I34" s="111"/>
      <c r="J34" s="111"/>
      <c r="K34" s="122"/>
    </row>
    <row r="35" spans="2:11" x14ac:dyDescent="0.2">
      <c r="B35" s="94"/>
      <c r="C35" s="126"/>
      <c r="D35" s="82" t="s">
        <v>75</v>
      </c>
      <c r="E35" s="82"/>
      <c r="F35" s="82"/>
      <c r="G35" s="83">
        <v>50000</v>
      </c>
      <c r="H35" s="111"/>
      <c r="I35" s="111"/>
      <c r="J35" s="111"/>
      <c r="K35" s="122"/>
    </row>
    <row r="36" spans="2:11" x14ac:dyDescent="0.2">
      <c r="B36" s="94"/>
      <c r="C36" s="126"/>
      <c r="D36" s="82" t="s">
        <v>141</v>
      </c>
      <c r="E36" s="82"/>
      <c r="F36" s="82"/>
      <c r="G36" s="83">
        <v>9164</v>
      </c>
      <c r="H36" s="111"/>
      <c r="I36" s="111"/>
      <c r="J36" s="111"/>
      <c r="K36" s="122"/>
    </row>
    <row r="37" spans="2:11" x14ac:dyDescent="0.2">
      <c r="B37" s="94"/>
      <c r="C37" s="68"/>
      <c r="D37" s="82" t="s">
        <v>123</v>
      </c>
      <c r="E37" s="68"/>
      <c r="F37" s="68"/>
      <c r="G37" s="73">
        <v>9500</v>
      </c>
      <c r="H37" s="78"/>
      <c r="I37" s="78"/>
      <c r="J37" s="78"/>
      <c r="K37" s="122"/>
    </row>
    <row r="38" spans="2:11" ht="13.5" thickBot="1" x14ac:dyDescent="0.25">
      <c r="B38" s="94"/>
      <c r="C38" s="68"/>
      <c r="D38" s="68"/>
      <c r="E38" s="16" t="s">
        <v>3</v>
      </c>
      <c r="F38" s="16"/>
      <c r="G38" s="40">
        <f>SUM(G9:G37)</f>
        <v>208069</v>
      </c>
      <c r="H38" s="41"/>
      <c r="I38" s="17"/>
      <c r="J38" s="17"/>
      <c r="K38" s="122"/>
    </row>
    <row r="39" spans="2:11" ht="13.5" thickTop="1" x14ac:dyDescent="0.2">
      <c r="B39" s="94"/>
      <c r="C39" s="68"/>
      <c r="D39" s="68"/>
      <c r="E39" s="68"/>
      <c r="F39" s="68"/>
      <c r="G39" s="69"/>
      <c r="H39" s="78"/>
      <c r="I39" s="78"/>
      <c r="J39" s="78"/>
      <c r="K39" s="122"/>
    </row>
    <row r="40" spans="2:11" ht="13.5" thickBot="1" x14ac:dyDescent="0.25">
      <c r="B40" s="99"/>
      <c r="C40" s="100"/>
      <c r="D40" s="100"/>
      <c r="E40" s="100"/>
      <c r="F40" s="100"/>
      <c r="G40" s="101"/>
      <c r="H40" s="102"/>
      <c r="I40" s="102"/>
      <c r="J40" s="102"/>
      <c r="K40" s="125"/>
    </row>
  </sheetData>
  <sheetProtection algorithmName="SHA-512" hashValue="aEl366y3546OXzyezvmf3HxR+ASoZnTu9F4ZPqXLTajmrqn+T0MAkQ6oMz9Pst+d45EEJukYysEQzNZF4sLgjA==" saltValue="BTqL49vhyOGr1g0DuBDPRg==" spinCount="100000" sheet="1" objects="1" scenarios="1"/>
  <mergeCells count="1">
    <mergeCell ref="H11:I11"/>
  </mergeCells>
  <printOptions horizontalCentered="1" gridLinesSet="0"/>
  <pageMargins left="0.23622047244094491" right="0.23622047244094491" top="0.74803149606299213" bottom="0.74803149606299213" header="0.31496062992125984" footer="0.31496062992125984"/>
  <pageSetup paperSize="9" scale="93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22FBE-49DC-493A-9536-DFD3BFA031F9}">
  <sheetPr>
    <pageSetUpPr fitToPage="1"/>
  </sheetPr>
  <dimension ref="B1:L23"/>
  <sheetViews>
    <sheetView showGridLines="0" showRowColHeaders="0" showRuler="0" zoomScaleNormal="100" workbookViewId="0">
      <selection activeCell="G21" sqref="G21"/>
    </sheetView>
  </sheetViews>
  <sheetFormatPr defaultRowHeight="12.75" x14ac:dyDescent="0.2"/>
  <cols>
    <col min="1" max="1" width="3.28515625" customWidth="1"/>
    <col min="2" max="2" width="2.42578125" customWidth="1"/>
    <col min="3" max="3" width="26" customWidth="1"/>
    <col min="4" max="4" width="29.5703125" customWidth="1"/>
    <col min="5" max="5" width="5.28515625" customWidth="1"/>
    <col min="6" max="6" width="7.5703125" customWidth="1"/>
    <col min="7" max="7" width="17.7109375" style="4" customWidth="1"/>
    <col min="8" max="10" width="15.85546875" style="5" customWidth="1"/>
    <col min="11" max="11" width="3.42578125" customWidth="1"/>
  </cols>
  <sheetData>
    <row r="1" spans="2:12" ht="13.5" thickBot="1" x14ac:dyDescent="0.25"/>
    <row r="2" spans="2:12" x14ac:dyDescent="0.2">
      <c r="B2" s="87"/>
      <c r="C2" s="88"/>
      <c r="D2" s="89"/>
      <c r="E2" s="90"/>
      <c r="F2" s="90"/>
      <c r="G2" s="91"/>
      <c r="H2" s="92"/>
      <c r="I2" s="92"/>
      <c r="J2" s="92"/>
      <c r="K2" s="120"/>
      <c r="L2" s="2"/>
    </row>
    <row r="3" spans="2:12" ht="26.25" x14ac:dyDescent="0.4">
      <c r="B3" s="94"/>
      <c r="C3" s="71" t="s">
        <v>7</v>
      </c>
      <c r="D3" s="72"/>
      <c r="E3" s="72"/>
      <c r="F3" s="72"/>
      <c r="G3" s="73"/>
      <c r="H3" s="74"/>
      <c r="I3" s="74"/>
      <c r="J3" s="74"/>
      <c r="K3" s="121"/>
      <c r="L3" s="2"/>
    </row>
    <row r="4" spans="2:12" ht="21" x14ac:dyDescent="0.35">
      <c r="B4" s="94"/>
      <c r="C4" s="75" t="s">
        <v>8</v>
      </c>
      <c r="D4" s="76"/>
      <c r="E4" s="72"/>
      <c r="F4" s="72"/>
      <c r="G4" s="73"/>
      <c r="H4" s="74"/>
      <c r="I4" s="74"/>
      <c r="J4" s="74"/>
      <c r="K4" s="121"/>
      <c r="L4" s="2"/>
    </row>
    <row r="5" spans="2:12" x14ac:dyDescent="0.2">
      <c r="B5" s="94"/>
      <c r="C5" s="77" t="s">
        <v>79</v>
      </c>
      <c r="E5" s="68"/>
      <c r="F5" s="68"/>
      <c r="G5" s="69"/>
      <c r="H5" s="78"/>
      <c r="I5" s="78"/>
      <c r="J5" s="78"/>
      <c r="K5" s="122"/>
    </row>
    <row r="6" spans="2:12" ht="15.75" customHeight="1" x14ac:dyDescent="0.2">
      <c r="B6" s="94"/>
      <c r="C6" s="6"/>
      <c r="D6" s="6"/>
      <c r="E6" s="6"/>
      <c r="F6" s="6"/>
      <c r="G6" s="7"/>
      <c r="H6" s="8"/>
      <c r="I6" s="8"/>
      <c r="J6" s="8"/>
      <c r="K6" s="122"/>
    </row>
    <row r="7" spans="2:12" x14ac:dyDescent="0.2">
      <c r="B7" s="94"/>
      <c r="C7" s="76" t="s">
        <v>1</v>
      </c>
      <c r="D7" s="76" t="s">
        <v>0</v>
      </c>
      <c r="E7" s="80"/>
      <c r="F7" s="80"/>
      <c r="G7" s="66" t="s">
        <v>47</v>
      </c>
      <c r="H7" s="105" t="s">
        <v>4</v>
      </c>
      <c r="I7" s="106"/>
      <c r="J7" s="106"/>
      <c r="K7" s="122"/>
      <c r="L7" s="1"/>
    </row>
    <row r="8" spans="2:12" x14ac:dyDescent="0.2">
      <c r="B8" s="94"/>
      <c r="C8" s="42"/>
      <c r="D8" s="43"/>
      <c r="E8" s="43"/>
      <c r="F8" s="43"/>
      <c r="G8" s="62"/>
      <c r="H8" s="45">
        <v>45382</v>
      </c>
      <c r="I8" s="58"/>
      <c r="J8" s="58"/>
      <c r="K8" s="124"/>
    </row>
    <row r="9" spans="2:12" x14ac:dyDescent="0.2">
      <c r="B9" s="94"/>
      <c r="C9" s="82"/>
      <c r="D9" s="82"/>
      <c r="E9" s="82"/>
      <c r="F9" s="82"/>
      <c r="G9" s="83"/>
      <c r="H9" s="111"/>
      <c r="I9" s="111"/>
      <c r="J9" s="111"/>
      <c r="K9" s="122"/>
    </row>
    <row r="10" spans="2:12" x14ac:dyDescent="0.2">
      <c r="B10" s="94"/>
      <c r="C10" s="82" t="s">
        <v>20</v>
      </c>
      <c r="D10" s="82" t="s">
        <v>144</v>
      </c>
      <c r="E10" s="82"/>
      <c r="F10" s="82"/>
      <c r="G10" s="83">
        <v>2000</v>
      </c>
      <c r="H10" s="111"/>
      <c r="I10" s="111"/>
      <c r="J10" s="111"/>
      <c r="K10" s="122"/>
    </row>
    <row r="11" spans="2:12" ht="13.9" customHeight="1" x14ac:dyDescent="0.2">
      <c r="B11" s="94"/>
      <c r="C11" s="82"/>
      <c r="D11" s="82" t="s">
        <v>57</v>
      </c>
      <c r="E11" s="82"/>
      <c r="F11" s="82"/>
      <c r="G11" s="83">
        <v>2050</v>
      </c>
      <c r="H11" s="170" t="s">
        <v>138</v>
      </c>
      <c r="I11" s="171"/>
      <c r="J11" s="111"/>
      <c r="K11" s="122"/>
    </row>
    <row r="12" spans="2:12" x14ac:dyDescent="0.2">
      <c r="B12" s="94"/>
      <c r="C12" s="82"/>
      <c r="D12" s="82" t="s">
        <v>143</v>
      </c>
      <c r="E12" s="82"/>
      <c r="F12" s="82"/>
      <c r="G12" s="83">
        <v>2350</v>
      </c>
      <c r="H12" s="111"/>
      <c r="I12" s="111"/>
      <c r="J12" s="111"/>
      <c r="K12" s="122"/>
    </row>
    <row r="13" spans="2:12" x14ac:dyDescent="0.2">
      <c r="B13" s="94"/>
      <c r="C13" s="82"/>
      <c r="D13" s="82" t="s">
        <v>58</v>
      </c>
      <c r="E13" s="82"/>
      <c r="F13" s="82"/>
      <c r="G13" s="83">
        <v>800</v>
      </c>
      <c r="H13" s="111"/>
      <c r="I13" s="111"/>
      <c r="J13" s="111"/>
      <c r="K13" s="122"/>
    </row>
    <row r="14" spans="2:12" x14ac:dyDescent="0.2">
      <c r="B14" s="94"/>
      <c r="C14" s="82"/>
      <c r="D14" s="82" t="s">
        <v>59</v>
      </c>
      <c r="E14" s="82"/>
      <c r="F14" s="82"/>
      <c r="G14" s="83">
        <v>250</v>
      </c>
      <c r="H14" s="111"/>
      <c r="I14" s="111"/>
      <c r="J14" s="111"/>
      <c r="K14" s="122"/>
    </row>
    <row r="15" spans="2:12" x14ac:dyDescent="0.2">
      <c r="B15" s="94"/>
      <c r="C15" s="82"/>
      <c r="D15" s="82" t="s">
        <v>142</v>
      </c>
      <c r="E15" s="82"/>
      <c r="F15" s="82"/>
      <c r="G15" s="83">
        <v>500</v>
      </c>
      <c r="H15" s="111"/>
      <c r="I15" s="111"/>
      <c r="J15" s="111"/>
      <c r="K15" s="122"/>
    </row>
    <row r="16" spans="2:12" x14ac:dyDescent="0.2">
      <c r="B16" s="94"/>
      <c r="C16" s="126"/>
      <c r="D16" s="82"/>
      <c r="E16" s="82"/>
      <c r="F16" s="82"/>
      <c r="G16" s="83"/>
      <c r="H16" s="111"/>
      <c r="I16" s="111"/>
      <c r="J16" s="111"/>
      <c r="K16" s="122"/>
    </row>
    <row r="17" spans="2:11" x14ac:dyDescent="0.2">
      <c r="B17" s="94"/>
      <c r="C17" s="126"/>
      <c r="D17" s="82"/>
      <c r="E17" s="82"/>
      <c r="F17" s="82"/>
      <c r="G17" s="111"/>
      <c r="H17" s="111"/>
      <c r="I17" s="111"/>
      <c r="J17" s="111"/>
      <c r="K17" s="122"/>
    </row>
    <row r="18" spans="2:11" x14ac:dyDescent="0.2">
      <c r="B18" s="94"/>
      <c r="C18" s="126"/>
      <c r="D18" s="82"/>
      <c r="E18" s="82"/>
      <c r="F18" s="82"/>
      <c r="G18" s="111"/>
      <c r="H18" s="111"/>
      <c r="I18" s="111"/>
      <c r="J18" s="111"/>
      <c r="K18" s="122"/>
    </row>
    <row r="19" spans="2:11" x14ac:dyDescent="0.2">
      <c r="B19" s="94"/>
      <c r="C19" s="126"/>
      <c r="D19" s="82"/>
      <c r="E19" s="82"/>
      <c r="F19" s="82"/>
      <c r="G19" s="111"/>
      <c r="H19" s="111"/>
      <c r="I19" s="111"/>
      <c r="J19" s="111"/>
      <c r="K19" s="122"/>
    </row>
    <row r="20" spans="2:11" x14ac:dyDescent="0.2">
      <c r="B20" s="94"/>
      <c r="C20" s="68"/>
      <c r="D20" s="68"/>
      <c r="E20" s="68"/>
      <c r="F20" s="68"/>
      <c r="G20" s="69"/>
      <c r="H20" s="78"/>
      <c r="I20" s="78"/>
      <c r="J20" s="78"/>
      <c r="K20" s="122"/>
    </row>
    <row r="21" spans="2:11" ht="13.5" thickBot="1" x14ac:dyDescent="0.25">
      <c r="B21" s="94"/>
      <c r="C21" s="68"/>
      <c r="D21" s="68"/>
      <c r="E21" s="16" t="s">
        <v>3</v>
      </c>
      <c r="F21" s="16"/>
      <c r="G21" s="40">
        <f>SUM(G9:G19)</f>
        <v>7950</v>
      </c>
      <c r="H21" s="41"/>
      <c r="I21" s="17"/>
      <c r="J21" s="17"/>
      <c r="K21" s="122"/>
    </row>
    <row r="22" spans="2:11" ht="13.5" thickTop="1" x14ac:dyDescent="0.2">
      <c r="B22" s="94"/>
      <c r="C22" s="68"/>
      <c r="D22" s="68"/>
      <c r="E22" s="68"/>
      <c r="F22" s="68"/>
      <c r="G22" s="69"/>
      <c r="H22" s="78"/>
      <c r="I22" s="78"/>
      <c r="J22" s="78"/>
      <c r="K22" s="122"/>
    </row>
    <row r="23" spans="2:11" ht="13.5" thickBot="1" x14ac:dyDescent="0.25">
      <c r="B23" s="99"/>
      <c r="C23" s="100"/>
      <c r="D23" s="100"/>
      <c r="E23" s="100"/>
      <c r="F23" s="100"/>
      <c r="G23" s="101"/>
      <c r="H23" s="102"/>
      <c r="I23" s="102"/>
      <c r="J23" s="102"/>
      <c r="K23" s="125"/>
    </row>
  </sheetData>
  <sheetProtection algorithmName="SHA-512" hashValue="jXfyIFxuSbI8n75bVETCrflfR1FDliCiN5SCY9ahnt5EPEcCo5QmG0ZBns7+T1pYp0mwp2gbvePJNcofg/UTaA==" saltValue="V2BK3+MkBjD8DpNRXHDIwg==" spinCount="100000" sheet="1" objects="1" scenarios="1"/>
  <mergeCells count="1">
    <mergeCell ref="H11:I11"/>
  </mergeCells>
  <printOptions horizontalCentered="1" gridLinesSet="0"/>
  <pageMargins left="0.23622047244094491" right="0.23622047244094491" top="0.74803149606299213" bottom="0.74803149606299213" header="0.31496062992125984" footer="0.31496062992125984"/>
  <pageSetup paperSize="9" scale="96" orientation="landscape" horizontalDpi="300" verticalDpi="300" r:id="rId1"/>
  <headerFooter alignWithMargins="0">
    <oddFooter>&amp;CPage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CCE7A-29D3-44B0-9284-8C72540EEE80}">
  <sheetPr>
    <pageSetUpPr fitToPage="1"/>
  </sheetPr>
  <dimension ref="B1:L20"/>
  <sheetViews>
    <sheetView showGridLines="0" showRowColHeaders="0" showRuler="0" zoomScaleNormal="100" workbookViewId="0">
      <selection activeCell="G13" sqref="G13"/>
    </sheetView>
  </sheetViews>
  <sheetFormatPr defaultRowHeight="12.75" x14ac:dyDescent="0.2"/>
  <cols>
    <col min="1" max="1" width="3.28515625" customWidth="1"/>
    <col min="2" max="2" width="2.42578125" customWidth="1"/>
    <col min="3" max="3" width="26" customWidth="1"/>
    <col min="4" max="4" width="29.5703125" customWidth="1"/>
    <col min="5" max="5" width="5.28515625" customWidth="1"/>
    <col min="6" max="6" width="3.7109375" customWidth="1"/>
    <col min="7" max="7" width="17.7109375" style="4" customWidth="1"/>
    <col min="8" max="10" width="15.85546875" style="5" customWidth="1"/>
    <col min="11" max="11" width="3.42578125" customWidth="1"/>
  </cols>
  <sheetData>
    <row r="1" spans="2:12" ht="13.5" thickBot="1" x14ac:dyDescent="0.25"/>
    <row r="2" spans="2:12" x14ac:dyDescent="0.2">
      <c r="B2" s="87"/>
      <c r="C2" s="88"/>
      <c r="D2" s="89"/>
      <c r="E2" s="90"/>
      <c r="F2" s="90"/>
      <c r="G2" s="91"/>
      <c r="H2" s="92"/>
      <c r="I2" s="92"/>
      <c r="J2" s="92"/>
      <c r="K2" s="120"/>
      <c r="L2" s="2"/>
    </row>
    <row r="3" spans="2:12" ht="26.25" x14ac:dyDescent="0.4">
      <c r="B3" s="94"/>
      <c r="C3" s="71" t="s">
        <v>7</v>
      </c>
      <c r="D3" s="72"/>
      <c r="E3" s="72"/>
      <c r="F3" s="72"/>
      <c r="G3" s="73"/>
      <c r="H3" s="74"/>
      <c r="I3" s="74"/>
      <c r="J3" s="74"/>
      <c r="K3" s="121"/>
      <c r="L3" s="2"/>
    </row>
    <row r="4" spans="2:12" ht="21" x14ac:dyDescent="0.35">
      <c r="B4" s="94"/>
      <c r="C4" s="75" t="s">
        <v>8</v>
      </c>
      <c r="D4" s="76"/>
      <c r="E4" s="72"/>
      <c r="F4" s="72"/>
      <c r="G4" s="73"/>
      <c r="H4" s="74"/>
      <c r="I4" s="74"/>
      <c r="J4" s="74"/>
      <c r="K4" s="121"/>
      <c r="L4" s="2"/>
    </row>
    <row r="5" spans="2:12" x14ac:dyDescent="0.2">
      <c r="B5" s="94"/>
      <c r="C5" s="77" t="s">
        <v>152</v>
      </c>
      <c r="E5" s="68"/>
      <c r="F5" s="68"/>
      <c r="G5" s="69"/>
      <c r="H5" s="78"/>
      <c r="I5" s="78"/>
      <c r="J5" s="78"/>
      <c r="K5" s="122"/>
    </row>
    <row r="6" spans="2:12" ht="15.75" customHeight="1" x14ac:dyDescent="0.2">
      <c r="B6" s="94"/>
      <c r="C6" s="6"/>
      <c r="D6" s="6"/>
      <c r="E6" s="6"/>
      <c r="F6" s="6"/>
      <c r="G6" s="7"/>
      <c r="H6" s="8"/>
      <c r="I6" s="8"/>
      <c r="J6" s="8"/>
      <c r="K6" s="122"/>
    </row>
    <row r="7" spans="2:12" x14ac:dyDescent="0.2">
      <c r="B7" s="94"/>
      <c r="C7" s="76" t="s">
        <v>1</v>
      </c>
      <c r="D7" s="76" t="s">
        <v>0</v>
      </c>
      <c r="E7" s="80"/>
      <c r="F7" s="80"/>
      <c r="G7" s="66" t="s">
        <v>47</v>
      </c>
      <c r="H7" s="105" t="s">
        <v>4</v>
      </c>
      <c r="I7" s="106"/>
      <c r="J7" s="106"/>
      <c r="K7" s="122"/>
      <c r="L7" s="1"/>
    </row>
    <row r="8" spans="2:12" x14ac:dyDescent="0.2">
      <c r="B8" s="94"/>
      <c r="C8" s="42"/>
      <c r="D8" s="43"/>
      <c r="E8" s="43"/>
      <c r="F8" s="43"/>
      <c r="G8" s="62"/>
      <c r="H8" s="45">
        <v>45382</v>
      </c>
      <c r="I8" s="58"/>
      <c r="J8" s="58"/>
      <c r="K8" s="124"/>
    </row>
    <row r="9" spans="2:12" x14ac:dyDescent="0.2">
      <c r="B9" s="94"/>
      <c r="C9" s="82"/>
      <c r="D9" s="82"/>
      <c r="E9" s="82"/>
      <c r="F9" s="82"/>
      <c r="G9" s="83"/>
      <c r="H9" s="111"/>
      <c r="I9" s="111"/>
      <c r="J9" s="111"/>
      <c r="K9" s="122"/>
    </row>
    <row r="10" spans="2:12" x14ac:dyDescent="0.2">
      <c r="B10" s="94"/>
      <c r="C10" s="82" t="s">
        <v>103</v>
      </c>
      <c r="D10" s="82" t="s">
        <v>153</v>
      </c>
      <c r="E10" s="82"/>
      <c r="F10" s="82"/>
      <c r="G10" s="83"/>
      <c r="H10" s="111"/>
      <c r="I10" s="111"/>
      <c r="J10" s="111"/>
      <c r="K10" s="122"/>
    </row>
    <row r="11" spans="2:12" ht="13.9" customHeight="1" x14ac:dyDescent="0.2">
      <c r="B11" s="94"/>
      <c r="C11" s="82"/>
      <c r="D11" s="82" t="s">
        <v>154</v>
      </c>
      <c r="E11" s="82"/>
      <c r="F11" s="82"/>
      <c r="G11" s="83"/>
      <c r="H11" s="170" t="s">
        <v>138</v>
      </c>
      <c r="I11" s="171"/>
      <c r="J11" s="111"/>
      <c r="K11" s="122"/>
    </row>
    <row r="12" spans="2:12" x14ac:dyDescent="0.2">
      <c r="B12" s="94"/>
      <c r="C12" s="82"/>
      <c r="D12" s="157" t="s">
        <v>155</v>
      </c>
      <c r="E12" s="157"/>
      <c r="F12" s="82"/>
      <c r="G12" s="83"/>
      <c r="H12" s="111"/>
      <c r="I12" s="111"/>
      <c r="J12" s="111"/>
      <c r="K12" s="122"/>
    </row>
    <row r="13" spans="2:12" x14ac:dyDescent="0.2">
      <c r="B13" s="94"/>
      <c r="C13" s="82"/>
      <c r="D13" s="82"/>
      <c r="E13" s="158" t="s">
        <v>156</v>
      </c>
      <c r="F13" s="82"/>
      <c r="G13" s="83">
        <v>150</v>
      </c>
      <c r="H13" s="111"/>
      <c r="I13" s="111"/>
      <c r="J13" s="111"/>
      <c r="K13" s="122"/>
    </row>
    <row r="14" spans="2:12" x14ac:dyDescent="0.2">
      <c r="B14" s="94"/>
      <c r="C14" s="82"/>
      <c r="D14" s="82"/>
      <c r="E14" s="82"/>
      <c r="F14" s="82"/>
      <c r="G14" s="83"/>
      <c r="H14" s="111"/>
      <c r="I14" s="111"/>
      <c r="J14" s="111"/>
      <c r="K14" s="122"/>
    </row>
    <row r="15" spans="2:12" x14ac:dyDescent="0.2">
      <c r="B15" s="94"/>
      <c r="C15" s="82"/>
      <c r="D15" s="82"/>
      <c r="E15" s="82"/>
      <c r="F15" s="82"/>
      <c r="G15" s="83"/>
      <c r="H15" s="111"/>
      <c r="I15" s="111"/>
      <c r="J15" s="111"/>
      <c r="K15" s="122"/>
    </row>
    <row r="16" spans="2:12" x14ac:dyDescent="0.2">
      <c r="B16" s="94"/>
      <c r="C16" s="126"/>
      <c r="D16" s="82"/>
      <c r="E16" s="82"/>
      <c r="F16" s="82"/>
      <c r="G16" s="83"/>
      <c r="H16" s="111"/>
      <c r="I16" s="111"/>
      <c r="J16" s="111"/>
      <c r="K16" s="122"/>
    </row>
    <row r="17" spans="2:11" x14ac:dyDescent="0.2">
      <c r="B17" s="94"/>
      <c r="C17" s="68"/>
      <c r="D17" s="68"/>
      <c r="E17" s="68"/>
      <c r="F17" s="68"/>
      <c r="G17" s="69"/>
      <c r="H17" s="78"/>
      <c r="I17" s="78"/>
      <c r="J17" s="78"/>
      <c r="K17" s="122"/>
    </row>
    <row r="18" spans="2:11" ht="13.5" thickBot="1" x14ac:dyDescent="0.25">
      <c r="B18" s="94"/>
      <c r="C18" s="68"/>
      <c r="D18" s="68"/>
      <c r="E18" s="16" t="s">
        <v>3</v>
      </c>
      <c r="F18" s="16"/>
      <c r="G18" s="40">
        <f>SUM(G9:G16)</f>
        <v>150</v>
      </c>
      <c r="H18" s="41"/>
      <c r="I18" s="17"/>
      <c r="J18" s="17"/>
      <c r="K18" s="122"/>
    </row>
    <row r="19" spans="2:11" ht="13.5" thickTop="1" x14ac:dyDescent="0.2">
      <c r="B19" s="94"/>
      <c r="C19" s="68"/>
      <c r="D19" s="68"/>
      <c r="E19" s="68"/>
      <c r="F19" s="68"/>
      <c r="G19" s="69"/>
      <c r="H19" s="78"/>
      <c r="I19" s="78"/>
      <c r="J19" s="78"/>
      <c r="K19" s="122"/>
    </row>
    <row r="20" spans="2:11" ht="13.5" thickBot="1" x14ac:dyDescent="0.25">
      <c r="B20" s="99"/>
      <c r="C20" s="100"/>
      <c r="D20" s="100"/>
      <c r="E20" s="100"/>
      <c r="F20" s="100"/>
      <c r="G20" s="101"/>
      <c r="H20" s="102"/>
      <c r="I20" s="102"/>
      <c r="J20" s="102"/>
      <c r="K20" s="125"/>
    </row>
  </sheetData>
  <sheetProtection algorithmName="SHA-512" hashValue="fVUdudEmL3+lgqqk3WDMURNiqi/Yh/0sdZULOCsfsHM+J3TsofjxBPfvB1wbr4168KJdJzEriHVIWALhrZyq+Q==" saltValue="VdnvtRXtkgszubitLdImaA==" spinCount="100000" sheet="1" objects="1" scenarios="1"/>
  <mergeCells count="1">
    <mergeCell ref="H11:I11"/>
  </mergeCells>
  <printOptions horizontalCentered="1" gridLinesSet="0"/>
  <pageMargins left="0.23622047244094491" right="0.23622047244094491" top="0.74803149606299213" bottom="0.74803149606299213" header="0.31496062992125984" footer="0.31496062992125984"/>
  <pageSetup paperSize="9" scale="98" orientation="landscape" horizontalDpi="300" verticalDpi="300" r:id="rId1"/>
  <headerFooter alignWithMargins="0">
    <oddFooter>&amp;CPage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4CC31-B267-4F4C-AD70-932E6B6B0510}">
  <dimension ref="B2:K44"/>
  <sheetViews>
    <sheetView showGridLines="0" showRowColHeaders="0" workbookViewId="0">
      <selection activeCell="G42" sqref="G42"/>
    </sheetView>
  </sheetViews>
  <sheetFormatPr defaultRowHeight="12.75" x14ac:dyDescent="0.2"/>
  <cols>
    <col min="1" max="1" width="4.140625" customWidth="1"/>
    <col min="2" max="2" width="4.5703125" customWidth="1"/>
    <col min="3" max="3" width="23.7109375" customWidth="1"/>
    <col min="4" max="4" width="4.85546875" customWidth="1"/>
    <col min="5" max="5" width="15.7109375" customWidth="1"/>
    <col min="6" max="6" width="14.42578125" customWidth="1"/>
    <col min="7" max="7" width="17.28515625" customWidth="1"/>
    <col min="8" max="8" width="13.5703125" customWidth="1"/>
    <col min="9" max="9" width="14.42578125" customWidth="1"/>
    <col min="10" max="10" width="17.5703125" customWidth="1"/>
    <col min="11" max="11" width="9.140625" hidden="1" customWidth="1"/>
  </cols>
  <sheetData>
    <row r="2" spans="2:11" ht="13.5" thickBot="1" x14ac:dyDescent="0.25"/>
    <row r="3" spans="2:11" x14ac:dyDescent="0.2">
      <c r="B3" s="87"/>
      <c r="C3" s="88"/>
      <c r="D3" s="89"/>
      <c r="E3" s="90"/>
      <c r="F3" s="90"/>
      <c r="G3" s="91"/>
      <c r="H3" s="92"/>
      <c r="I3" s="92"/>
      <c r="J3" s="93"/>
      <c r="K3" s="33"/>
    </row>
    <row r="4" spans="2:11" ht="26.25" x14ac:dyDescent="0.4">
      <c r="B4" s="94"/>
      <c r="C4" s="71" t="s">
        <v>7</v>
      </c>
      <c r="D4" s="72"/>
      <c r="E4" s="72"/>
      <c r="F4" s="72"/>
      <c r="G4" s="73"/>
      <c r="H4" s="74"/>
      <c r="I4" s="74"/>
      <c r="J4" s="95"/>
      <c r="K4" s="34"/>
    </row>
    <row r="5" spans="2:11" ht="21" x14ac:dyDescent="0.35">
      <c r="B5" s="94"/>
      <c r="C5" s="75" t="s">
        <v>8</v>
      </c>
      <c r="D5" s="76"/>
      <c r="E5" s="72"/>
      <c r="F5" s="72"/>
      <c r="G5" s="73"/>
      <c r="H5" s="74"/>
      <c r="I5" s="74"/>
      <c r="J5" s="95"/>
      <c r="K5" s="34"/>
    </row>
    <row r="6" spans="2:11" x14ac:dyDescent="0.2">
      <c r="B6" s="94"/>
      <c r="C6" s="77" t="s">
        <v>32</v>
      </c>
      <c r="D6" s="68"/>
      <c r="E6" s="68"/>
      <c r="F6" s="68"/>
      <c r="G6" s="69"/>
      <c r="H6" s="78"/>
      <c r="I6" s="78"/>
      <c r="J6" s="96"/>
      <c r="K6" s="35"/>
    </row>
    <row r="7" spans="2:11" ht="15.75" customHeight="1" x14ac:dyDescent="0.2">
      <c r="B7" s="94"/>
      <c r="C7" s="6"/>
      <c r="D7" s="6"/>
      <c r="E7" s="6"/>
      <c r="F7" s="6"/>
      <c r="G7" s="7"/>
      <c r="H7" s="8"/>
      <c r="I7" s="8"/>
      <c r="J7" s="104"/>
      <c r="K7" s="35"/>
    </row>
    <row r="8" spans="2:11" x14ac:dyDescent="0.2">
      <c r="B8" s="94"/>
      <c r="C8" s="76" t="s">
        <v>13</v>
      </c>
      <c r="D8" s="80"/>
      <c r="E8" s="76" t="s">
        <v>1</v>
      </c>
      <c r="F8" s="80"/>
      <c r="G8" s="66" t="s">
        <v>47</v>
      </c>
      <c r="H8" s="105" t="s">
        <v>4</v>
      </c>
      <c r="I8" s="106"/>
      <c r="J8" s="107"/>
      <c r="K8" s="35"/>
    </row>
    <row r="9" spans="2:11" x14ac:dyDescent="0.2">
      <c r="B9" s="94"/>
      <c r="C9" s="42"/>
      <c r="D9" s="43"/>
      <c r="E9" s="43"/>
      <c r="F9" s="43"/>
      <c r="G9" s="44"/>
      <c r="H9" s="45">
        <v>45382</v>
      </c>
      <c r="I9" s="58"/>
      <c r="J9" s="108"/>
      <c r="K9" s="36"/>
    </row>
    <row r="10" spans="2:11" x14ac:dyDescent="0.2">
      <c r="B10" s="94"/>
      <c r="C10" s="77"/>
      <c r="D10" s="77"/>
      <c r="E10" s="77"/>
      <c r="F10" s="77"/>
      <c r="G10" s="109"/>
      <c r="H10" s="106"/>
      <c r="I10" s="106"/>
      <c r="J10" s="107"/>
      <c r="K10" s="35"/>
    </row>
    <row r="11" spans="2:11" x14ac:dyDescent="0.2">
      <c r="B11" s="94"/>
      <c r="C11" s="112" t="s">
        <v>9</v>
      </c>
      <c r="D11" s="113"/>
      <c r="E11" s="72" t="s">
        <v>16</v>
      </c>
      <c r="F11" s="68"/>
      <c r="G11" s="73">
        <v>24930</v>
      </c>
      <c r="H11" s="73">
        <v>41014</v>
      </c>
      <c r="I11" s="177" t="s">
        <v>148</v>
      </c>
      <c r="J11" s="178"/>
      <c r="K11" s="10"/>
    </row>
    <row r="12" spans="2:11" x14ac:dyDescent="0.2">
      <c r="B12" s="94"/>
      <c r="C12" s="114"/>
      <c r="D12" s="82"/>
      <c r="E12" s="115"/>
      <c r="F12" s="82"/>
      <c r="G12" s="83"/>
      <c r="H12" s="83"/>
      <c r="I12" s="111"/>
      <c r="J12" s="116"/>
      <c r="K12" s="35"/>
    </row>
    <row r="13" spans="2:11" x14ac:dyDescent="0.2">
      <c r="B13" s="94"/>
      <c r="C13" s="115" t="s">
        <v>10</v>
      </c>
      <c r="D13" s="117"/>
      <c r="E13" s="115" t="s">
        <v>11</v>
      </c>
      <c r="F13" s="82"/>
      <c r="G13" s="83">
        <v>1250</v>
      </c>
      <c r="H13" s="83">
        <v>1250</v>
      </c>
      <c r="I13" s="111"/>
      <c r="J13" s="116"/>
      <c r="K13" s="35"/>
    </row>
    <row r="14" spans="2:11" x14ac:dyDescent="0.2">
      <c r="B14" s="94"/>
      <c r="C14" s="115"/>
      <c r="D14" s="82"/>
      <c r="E14" s="115" t="s">
        <v>36</v>
      </c>
      <c r="F14" s="82"/>
      <c r="G14" s="83">
        <v>1100</v>
      </c>
      <c r="H14" s="83">
        <v>1100</v>
      </c>
      <c r="I14" s="111"/>
      <c r="J14" s="116"/>
      <c r="K14" s="35"/>
    </row>
    <row r="15" spans="2:11" x14ac:dyDescent="0.2">
      <c r="B15" s="94"/>
      <c r="C15" s="115"/>
      <c r="D15" s="82"/>
      <c r="E15" s="115"/>
      <c r="F15" s="82"/>
      <c r="G15" s="83"/>
      <c r="H15" s="83"/>
      <c r="I15" s="111"/>
      <c r="J15" s="116"/>
      <c r="K15" s="35"/>
    </row>
    <row r="16" spans="2:11" x14ac:dyDescent="0.2">
      <c r="B16" s="94"/>
      <c r="C16" s="115" t="s">
        <v>12</v>
      </c>
      <c r="D16" s="117"/>
      <c r="E16" s="115" t="s">
        <v>11</v>
      </c>
      <c r="F16" s="82"/>
      <c r="G16" s="83">
        <v>2000</v>
      </c>
      <c r="H16" s="83">
        <v>2750</v>
      </c>
      <c r="I16" s="111"/>
      <c r="J16" s="116"/>
      <c r="K16" s="35"/>
    </row>
    <row r="17" spans="2:11" x14ac:dyDescent="0.2">
      <c r="B17" s="94"/>
      <c r="C17" s="115"/>
      <c r="D17" s="82"/>
      <c r="E17" s="115"/>
      <c r="F17" s="82"/>
      <c r="G17" s="83"/>
      <c r="H17" s="83"/>
      <c r="I17" s="111"/>
      <c r="J17" s="116"/>
      <c r="K17" s="35"/>
    </row>
    <row r="18" spans="2:11" x14ac:dyDescent="0.2">
      <c r="B18" s="94"/>
      <c r="C18" s="115"/>
      <c r="D18" s="82"/>
      <c r="E18" s="115"/>
      <c r="F18" s="82"/>
      <c r="G18" s="83"/>
      <c r="H18" s="83"/>
      <c r="I18" s="111"/>
      <c r="J18" s="116"/>
      <c r="K18" s="35"/>
    </row>
    <row r="19" spans="2:11" x14ac:dyDescent="0.2">
      <c r="B19" s="94"/>
      <c r="C19" s="115" t="s">
        <v>14</v>
      </c>
      <c r="D19" s="82"/>
      <c r="E19" s="115" t="s">
        <v>15</v>
      </c>
      <c r="F19" s="82"/>
      <c r="G19" s="83">
        <v>300</v>
      </c>
      <c r="H19" s="83">
        <v>479</v>
      </c>
      <c r="I19" s="111"/>
      <c r="J19" s="116"/>
      <c r="K19" s="35"/>
    </row>
    <row r="20" spans="2:11" x14ac:dyDescent="0.2">
      <c r="B20" s="94"/>
      <c r="C20" s="115"/>
      <c r="D20" s="82"/>
      <c r="E20" s="115" t="s">
        <v>11</v>
      </c>
      <c r="F20" s="82"/>
      <c r="G20" s="83">
        <v>150</v>
      </c>
      <c r="H20" s="83">
        <v>150</v>
      </c>
      <c r="I20" s="111"/>
      <c r="J20" s="116"/>
      <c r="K20" s="35"/>
    </row>
    <row r="21" spans="2:11" x14ac:dyDescent="0.2">
      <c r="B21" s="94"/>
      <c r="C21" s="115"/>
      <c r="D21" s="82"/>
      <c r="E21" s="82" t="s">
        <v>17</v>
      </c>
      <c r="F21" s="82"/>
      <c r="G21" s="83">
        <v>1062</v>
      </c>
      <c r="H21" s="83">
        <v>1062</v>
      </c>
      <c r="I21" s="111"/>
      <c r="J21" s="116"/>
      <c r="K21" s="35"/>
    </row>
    <row r="22" spans="2:11" x14ac:dyDescent="0.2">
      <c r="B22" s="94"/>
      <c r="C22" s="115"/>
      <c r="D22" s="82"/>
      <c r="E22" s="82" t="s">
        <v>18</v>
      </c>
      <c r="F22" s="82"/>
      <c r="G22" s="83">
        <v>945</v>
      </c>
      <c r="H22" s="83">
        <v>945</v>
      </c>
      <c r="I22" s="111"/>
      <c r="J22" s="116"/>
      <c r="K22" s="35"/>
    </row>
    <row r="23" spans="2:11" x14ac:dyDescent="0.2">
      <c r="B23" s="94"/>
      <c r="C23" s="115"/>
      <c r="D23" s="82"/>
      <c r="E23" s="82"/>
      <c r="F23" s="82"/>
      <c r="G23" s="83"/>
      <c r="H23" s="83"/>
      <c r="I23" s="111"/>
      <c r="J23" s="116"/>
      <c r="K23" s="35"/>
    </row>
    <row r="24" spans="2:11" x14ac:dyDescent="0.2">
      <c r="B24" s="94"/>
      <c r="C24" s="115" t="s">
        <v>27</v>
      </c>
      <c r="D24" s="82"/>
      <c r="E24" s="82" t="s">
        <v>94</v>
      </c>
      <c r="F24" s="82"/>
      <c r="G24" s="83">
        <v>30</v>
      </c>
      <c r="H24" s="83">
        <v>30</v>
      </c>
      <c r="I24" s="111"/>
      <c r="J24" s="116"/>
      <c r="K24" s="35"/>
    </row>
    <row r="25" spans="2:11" x14ac:dyDescent="0.2">
      <c r="B25" s="94"/>
      <c r="C25" s="115"/>
      <c r="D25" s="82"/>
      <c r="E25" s="82"/>
      <c r="F25" s="82"/>
      <c r="G25" s="83"/>
      <c r="H25" s="83"/>
      <c r="I25" s="111"/>
      <c r="J25" s="116"/>
      <c r="K25" s="35"/>
    </row>
    <row r="26" spans="2:11" x14ac:dyDescent="0.2">
      <c r="B26" s="94"/>
      <c r="C26" s="115" t="s">
        <v>19</v>
      </c>
      <c r="D26" s="82"/>
      <c r="E26" s="129" t="s">
        <v>28</v>
      </c>
      <c r="F26" s="82"/>
      <c r="G26" s="83">
        <v>3000</v>
      </c>
      <c r="H26" s="83">
        <v>6000</v>
      </c>
      <c r="I26" s="111"/>
      <c r="J26" s="116"/>
      <c r="K26" s="35"/>
    </row>
    <row r="27" spans="2:11" x14ac:dyDescent="0.2">
      <c r="B27" s="94"/>
      <c r="C27" s="115"/>
      <c r="D27" s="82"/>
      <c r="E27" s="130" t="s">
        <v>29</v>
      </c>
      <c r="F27" s="82"/>
      <c r="G27" s="83"/>
      <c r="H27" s="83"/>
      <c r="I27" s="111"/>
      <c r="J27" s="116"/>
      <c r="K27" s="35"/>
    </row>
    <row r="28" spans="2:11" x14ac:dyDescent="0.2">
      <c r="B28" s="94"/>
      <c r="C28" s="82"/>
      <c r="D28" s="82"/>
      <c r="E28" s="130" t="s">
        <v>30</v>
      </c>
      <c r="F28" s="82"/>
      <c r="G28" s="83"/>
      <c r="H28" s="83"/>
      <c r="I28" s="111"/>
      <c r="J28" s="116"/>
      <c r="K28" s="35"/>
    </row>
    <row r="29" spans="2:11" x14ac:dyDescent="0.2">
      <c r="B29" s="94"/>
      <c r="C29" s="82"/>
      <c r="D29" s="82"/>
      <c r="E29" s="130" t="s">
        <v>31</v>
      </c>
      <c r="F29" s="82"/>
      <c r="G29" s="83"/>
      <c r="H29" s="83"/>
      <c r="I29" s="111"/>
      <c r="J29" s="116"/>
      <c r="K29" s="35"/>
    </row>
    <row r="30" spans="2:11" x14ac:dyDescent="0.2">
      <c r="B30" s="94"/>
      <c r="C30" s="82"/>
      <c r="D30" s="82"/>
      <c r="E30" s="130"/>
      <c r="F30" s="82"/>
      <c r="G30" s="83"/>
      <c r="H30" s="83"/>
      <c r="I30" s="111"/>
      <c r="J30" s="116"/>
      <c r="K30" s="35"/>
    </row>
    <row r="31" spans="2:11" x14ac:dyDescent="0.2">
      <c r="B31" s="94"/>
      <c r="C31" s="82" t="s">
        <v>74</v>
      </c>
      <c r="D31" s="82"/>
      <c r="E31" s="82" t="s">
        <v>20</v>
      </c>
      <c r="F31" s="82"/>
      <c r="G31" s="83">
        <v>1884</v>
      </c>
      <c r="H31" s="83">
        <v>2000</v>
      </c>
      <c r="I31" s="111"/>
      <c r="J31" s="116"/>
      <c r="K31" s="35"/>
    </row>
    <row r="32" spans="2:11" x14ac:dyDescent="0.2">
      <c r="B32" s="94"/>
      <c r="C32" s="82"/>
      <c r="D32" s="82"/>
      <c r="E32" s="82"/>
      <c r="F32" s="82"/>
      <c r="G32" s="83"/>
      <c r="H32" s="83"/>
      <c r="I32" s="111"/>
      <c r="J32" s="116"/>
      <c r="K32" s="35"/>
    </row>
    <row r="33" spans="2:11" x14ac:dyDescent="0.2">
      <c r="B33" s="94"/>
      <c r="C33" s="82" t="s">
        <v>22</v>
      </c>
      <c r="D33" s="82"/>
      <c r="E33" s="82" t="s">
        <v>25</v>
      </c>
      <c r="F33" s="82"/>
      <c r="G33" s="83">
        <v>1250</v>
      </c>
      <c r="H33" s="83">
        <v>4545</v>
      </c>
      <c r="I33" s="111"/>
      <c r="J33" s="116"/>
      <c r="K33" s="35"/>
    </row>
    <row r="34" spans="2:11" x14ac:dyDescent="0.2">
      <c r="B34" s="94"/>
      <c r="C34" s="82"/>
      <c r="D34" s="82"/>
      <c r="E34" s="82"/>
      <c r="F34" s="82"/>
      <c r="G34" s="83"/>
      <c r="H34" s="83"/>
      <c r="I34" s="111"/>
      <c r="J34" s="116"/>
      <c r="K34" s="35"/>
    </row>
    <row r="35" spans="2:11" x14ac:dyDescent="0.2">
      <c r="B35" s="94"/>
      <c r="C35" s="82" t="s">
        <v>21</v>
      </c>
      <c r="D35" s="82"/>
      <c r="E35" s="82" t="s">
        <v>24</v>
      </c>
      <c r="F35" s="82"/>
      <c r="G35" s="83">
        <v>744</v>
      </c>
      <c r="H35" s="83">
        <v>1565</v>
      </c>
      <c r="I35" s="111"/>
      <c r="J35" s="116"/>
      <c r="K35" s="35"/>
    </row>
    <row r="36" spans="2:11" x14ac:dyDescent="0.2">
      <c r="B36" s="94"/>
      <c r="C36" s="82"/>
      <c r="D36" s="82"/>
      <c r="E36" s="82" t="s">
        <v>23</v>
      </c>
      <c r="F36" s="82"/>
      <c r="G36" s="83">
        <v>337</v>
      </c>
      <c r="H36" s="83">
        <v>510</v>
      </c>
      <c r="I36" s="111"/>
      <c r="J36" s="116"/>
      <c r="K36" s="35"/>
    </row>
    <row r="37" spans="2:11" x14ac:dyDescent="0.2">
      <c r="B37" s="94"/>
      <c r="C37" s="82"/>
      <c r="D37" s="82"/>
      <c r="E37" s="82"/>
      <c r="F37" s="82"/>
      <c r="G37" s="83"/>
      <c r="H37" s="83"/>
      <c r="I37" s="111"/>
      <c r="J37" s="116"/>
      <c r="K37" s="35"/>
    </row>
    <row r="38" spans="2:11" x14ac:dyDescent="0.2">
      <c r="B38" s="94"/>
      <c r="C38" s="82" t="s">
        <v>137</v>
      </c>
      <c r="D38" s="82"/>
      <c r="E38" s="82" t="s">
        <v>36</v>
      </c>
      <c r="F38" s="82"/>
      <c r="G38" s="83">
        <v>5000</v>
      </c>
      <c r="H38" s="83">
        <v>6847</v>
      </c>
      <c r="I38" s="111"/>
      <c r="J38" s="116"/>
      <c r="K38" s="35"/>
    </row>
    <row r="39" spans="2:11" x14ac:dyDescent="0.2">
      <c r="B39" s="94"/>
      <c r="C39" s="82"/>
      <c r="D39" s="82"/>
      <c r="E39" s="82"/>
      <c r="F39" s="82"/>
      <c r="G39" s="83"/>
      <c r="H39" s="83"/>
      <c r="I39" s="111"/>
      <c r="J39" s="116"/>
      <c r="K39" s="35"/>
    </row>
    <row r="40" spans="2:11" x14ac:dyDescent="0.2">
      <c r="B40" s="94"/>
      <c r="C40" s="68" t="s">
        <v>26</v>
      </c>
      <c r="D40" s="68"/>
      <c r="E40" s="68" t="s">
        <v>122</v>
      </c>
      <c r="F40" s="68"/>
      <c r="G40" s="73">
        <v>3800</v>
      </c>
      <c r="H40" s="73">
        <v>3800</v>
      </c>
      <c r="I40" s="78"/>
      <c r="J40" s="96"/>
      <c r="K40" s="35"/>
    </row>
    <row r="41" spans="2:11" x14ac:dyDescent="0.2">
      <c r="B41" s="94"/>
      <c r="C41" s="68"/>
      <c r="D41" s="68"/>
      <c r="E41" s="119"/>
      <c r="F41" s="68"/>
      <c r="G41" s="73"/>
      <c r="H41" s="74"/>
      <c r="I41" s="78"/>
      <c r="J41" s="96"/>
      <c r="K41" s="35"/>
    </row>
    <row r="42" spans="2:11" ht="21.6" customHeight="1" thickBot="1" x14ac:dyDescent="0.25">
      <c r="B42" s="94"/>
      <c r="C42" s="68"/>
      <c r="D42" s="68"/>
      <c r="E42" s="16" t="s">
        <v>3</v>
      </c>
      <c r="F42" s="16"/>
      <c r="G42" s="40">
        <f>SUM(G11:G40)</f>
        <v>47782</v>
      </c>
      <c r="H42" s="40">
        <f>SUM(H11:H40)</f>
        <v>74047</v>
      </c>
      <c r="I42" s="17" t="s">
        <v>150</v>
      </c>
      <c r="J42" s="152">
        <f>Summary!G16+Summary!G17</f>
        <v>66313</v>
      </c>
      <c r="K42" s="35"/>
    </row>
    <row r="43" spans="2:11" ht="13.5" thickTop="1" x14ac:dyDescent="0.2">
      <c r="B43" s="94"/>
      <c r="C43" s="68"/>
      <c r="D43" s="68"/>
      <c r="E43" s="68"/>
      <c r="F43" s="68"/>
      <c r="G43" s="69"/>
      <c r="H43" s="78"/>
      <c r="I43" s="173" t="s">
        <v>139</v>
      </c>
      <c r="J43" s="174"/>
      <c r="K43" s="35"/>
    </row>
    <row r="44" spans="2:11" ht="13.5" thickBot="1" x14ac:dyDescent="0.25">
      <c r="B44" s="99"/>
      <c r="C44" s="100"/>
      <c r="D44" s="100"/>
      <c r="E44" s="100"/>
      <c r="F44" s="100"/>
      <c r="G44" s="101"/>
      <c r="H44" s="102"/>
      <c r="I44" s="102"/>
      <c r="J44" s="103"/>
      <c r="K44" s="37"/>
    </row>
  </sheetData>
  <sheetProtection algorithmName="SHA-512" hashValue="/yRrgZAfsLFwmdB8EQ2pRTPI2EuAFowEHdEYZ3G+E5dNfZhgmX+NZiQ7G2GnyxU/MFvq5s1y5FZzVw5+13UoyQ==" saltValue="0BN6+n3op31yXhL3vON2Zg==" spinCount="100000" sheet="1" objects="1" scenarios="1"/>
  <mergeCells count="2">
    <mergeCell ref="I11:J11"/>
    <mergeCell ref="I43:J43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199DB-7D28-4F89-92E2-4BDA593E1BA8}">
  <dimension ref="B2:K18"/>
  <sheetViews>
    <sheetView showGridLines="0" showRowColHeaders="0" topLeftCell="A2" workbookViewId="0">
      <selection activeCell="G16" sqref="G16"/>
    </sheetView>
  </sheetViews>
  <sheetFormatPr defaultRowHeight="12.75" x14ac:dyDescent="0.2"/>
  <cols>
    <col min="1" max="1" width="4.140625" customWidth="1"/>
    <col min="2" max="2" width="4.5703125" customWidth="1"/>
    <col min="3" max="3" width="11.85546875" customWidth="1"/>
    <col min="4" max="4" width="14" customWidth="1"/>
    <col min="5" max="5" width="15.7109375" customWidth="1"/>
    <col min="6" max="6" width="11.28515625" customWidth="1"/>
    <col min="7" max="7" width="17.28515625" customWidth="1"/>
    <col min="8" max="8" width="13.5703125" customWidth="1"/>
    <col min="9" max="9" width="14.42578125" customWidth="1"/>
    <col min="10" max="10" width="13" customWidth="1"/>
    <col min="11" max="11" width="3.28515625" customWidth="1"/>
  </cols>
  <sheetData>
    <row r="2" spans="2:11" ht="13.5" thickBot="1" x14ac:dyDescent="0.25"/>
    <row r="3" spans="2:11" x14ac:dyDescent="0.2">
      <c r="B3" s="87"/>
      <c r="C3" s="88"/>
      <c r="D3" s="89"/>
      <c r="E3" s="90"/>
      <c r="F3" s="90"/>
      <c r="G3" s="91"/>
      <c r="H3" s="92"/>
      <c r="I3" s="92"/>
      <c r="J3" s="92"/>
      <c r="K3" s="120"/>
    </row>
    <row r="4" spans="2:11" ht="26.25" x14ac:dyDescent="0.4">
      <c r="B4" s="94"/>
      <c r="C4" s="71" t="s">
        <v>7</v>
      </c>
      <c r="D4" s="72"/>
      <c r="E4" s="72"/>
      <c r="F4" s="72"/>
      <c r="G4" s="73"/>
      <c r="H4" s="74"/>
      <c r="I4" s="74"/>
      <c r="J4" s="74"/>
      <c r="K4" s="121"/>
    </row>
    <row r="5" spans="2:11" ht="21" x14ac:dyDescent="0.35">
      <c r="B5" s="94"/>
      <c r="C5" s="75" t="s">
        <v>8</v>
      </c>
      <c r="D5" s="76"/>
      <c r="E5" s="72"/>
      <c r="F5" s="72"/>
      <c r="G5" s="73"/>
      <c r="H5" s="74"/>
      <c r="I5" s="74"/>
      <c r="J5" s="74"/>
      <c r="K5" s="121"/>
    </row>
    <row r="6" spans="2:11" x14ac:dyDescent="0.2">
      <c r="B6" s="94"/>
      <c r="C6" s="77" t="s">
        <v>62</v>
      </c>
      <c r="D6" s="68"/>
      <c r="E6" s="68"/>
      <c r="F6" s="68"/>
      <c r="G6" s="69"/>
      <c r="H6" s="78"/>
      <c r="I6" s="78"/>
      <c r="J6" s="78"/>
      <c r="K6" s="122"/>
    </row>
    <row r="7" spans="2:11" ht="15.75" customHeight="1" x14ac:dyDescent="0.2">
      <c r="B7" s="94"/>
      <c r="C7" s="6"/>
      <c r="D7" s="6"/>
      <c r="E7" s="6"/>
      <c r="F7" s="6"/>
      <c r="G7" s="7"/>
      <c r="H7" s="8"/>
      <c r="I7" s="8"/>
      <c r="J7" s="8"/>
      <c r="K7" s="122"/>
    </row>
    <row r="8" spans="2:11" x14ac:dyDescent="0.2">
      <c r="B8" s="94"/>
      <c r="C8" s="76" t="s">
        <v>0</v>
      </c>
      <c r="D8" s="80"/>
      <c r="E8" s="76" t="s">
        <v>1</v>
      </c>
      <c r="F8" s="80"/>
      <c r="G8" s="66" t="s">
        <v>47</v>
      </c>
      <c r="H8" s="105" t="s">
        <v>4</v>
      </c>
      <c r="I8" s="106"/>
      <c r="J8" s="106"/>
      <c r="K8" s="122"/>
    </row>
    <row r="9" spans="2:11" x14ac:dyDescent="0.2">
      <c r="B9" s="94"/>
      <c r="C9" s="42"/>
      <c r="D9" s="43"/>
      <c r="E9" s="43"/>
      <c r="F9" s="43"/>
      <c r="G9" s="44"/>
      <c r="H9" s="45">
        <v>45382</v>
      </c>
      <c r="I9" s="58"/>
      <c r="J9" s="58"/>
      <c r="K9" s="124"/>
    </row>
    <row r="10" spans="2:11" x14ac:dyDescent="0.2">
      <c r="B10" s="94"/>
      <c r="C10" s="77"/>
      <c r="D10" s="77"/>
      <c r="E10" s="77"/>
      <c r="F10" s="77"/>
      <c r="G10" s="109"/>
      <c r="H10" s="106"/>
      <c r="I10" s="106"/>
      <c r="J10" s="106"/>
      <c r="K10" s="122"/>
    </row>
    <row r="11" spans="2:11" x14ac:dyDescent="0.2">
      <c r="B11" s="94"/>
      <c r="C11" s="112" t="s">
        <v>63</v>
      </c>
      <c r="D11" s="113"/>
      <c r="E11" s="115" t="s">
        <v>64</v>
      </c>
      <c r="F11" s="68"/>
      <c r="G11" s="73">
        <v>1962</v>
      </c>
      <c r="H11" s="73">
        <v>1962</v>
      </c>
      <c r="I11" s="128"/>
      <c r="J11" s="69"/>
      <c r="K11" s="97"/>
    </row>
    <row r="12" spans="2:11" x14ac:dyDescent="0.2">
      <c r="B12" s="94"/>
      <c r="C12" s="114" t="s">
        <v>65</v>
      </c>
      <c r="D12" s="82"/>
      <c r="E12" s="115"/>
      <c r="F12" s="82"/>
      <c r="G12" s="83"/>
      <c r="H12" s="83"/>
      <c r="I12" s="111"/>
      <c r="J12" s="111"/>
      <c r="K12" s="122"/>
    </row>
    <row r="13" spans="2:11" x14ac:dyDescent="0.2">
      <c r="B13" s="94"/>
      <c r="C13" s="115"/>
      <c r="D13" s="117"/>
      <c r="E13" s="115"/>
      <c r="F13" s="82"/>
      <c r="G13" s="83"/>
      <c r="H13" s="83"/>
      <c r="I13" s="111"/>
      <c r="J13" s="111"/>
      <c r="K13" s="122"/>
    </row>
    <row r="14" spans="2:11" x14ac:dyDescent="0.2">
      <c r="B14" s="94"/>
      <c r="C14" s="82"/>
      <c r="D14" s="82"/>
      <c r="E14" s="82"/>
      <c r="F14" s="82"/>
      <c r="G14" s="83"/>
      <c r="H14" s="83"/>
      <c r="I14" s="111"/>
      <c r="J14" s="111"/>
      <c r="K14" s="122"/>
    </row>
    <row r="15" spans="2:11" x14ac:dyDescent="0.2">
      <c r="B15" s="94"/>
      <c r="C15" s="68"/>
      <c r="D15" s="68"/>
      <c r="E15" s="119"/>
      <c r="F15" s="68"/>
      <c r="G15" s="73"/>
      <c r="H15" s="74"/>
      <c r="I15" s="78"/>
      <c r="J15" s="78"/>
      <c r="K15" s="122"/>
    </row>
    <row r="16" spans="2:11" ht="13.5" thickBot="1" x14ac:dyDescent="0.25">
      <c r="B16" s="94"/>
      <c r="C16" s="68"/>
      <c r="D16" s="68"/>
      <c r="E16" s="16" t="s">
        <v>3</v>
      </c>
      <c r="F16" s="16"/>
      <c r="G16" s="40">
        <f>SUM(G11:G14)</f>
        <v>1962</v>
      </c>
      <c r="H16" s="40">
        <f>SUM(H11:H14)</f>
        <v>1962</v>
      </c>
      <c r="I16" s="17"/>
      <c r="J16" s="17"/>
      <c r="K16" s="122"/>
    </row>
    <row r="17" spans="2:11" ht="13.5" thickTop="1" x14ac:dyDescent="0.2">
      <c r="B17" s="94"/>
      <c r="C17" s="68"/>
      <c r="D17" s="68"/>
      <c r="E17" s="68"/>
      <c r="F17" s="68"/>
      <c r="G17" s="69"/>
      <c r="H17" s="78"/>
      <c r="I17" s="78"/>
      <c r="J17" s="78"/>
      <c r="K17" s="122"/>
    </row>
    <row r="18" spans="2:11" ht="13.5" thickBot="1" x14ac:dyDescent="0.25">
      <c r="B18" s="99"/>
      <c r="C18" s="100"/>
      <c r="D18" s="100"/>
      <c r="E18" s="100"/>
      <c r="F18" s="100"/>
      <c r="G18" s="101"/>
      <c r="H18" s="102"/>
      <c r="I18" s="102"/>
      <c r="J18" s="102"/>
      <c r="K18" s="125"/>
    </row>
  </sheetData>
  <sheetProtection algorithmName="SHA-512" hashValue="msR7YlwHY1lX7y1HpvKynHZzw+KZpEZDiz6DlaYK8VbxjwCpzI4/uN/uxnewBxQoOUjr7WwCxEvjCABN3MDKRA==" saltValue="e+57kNSWdxrWgYhad7c3pQ==" spinCount="100000" sheet="1" objects="1" scenarios="1"/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D6FD2-A7F6-4283-9953-359C47BBC609}">
  <sheetPr>
    <pageSetUpPr fitToPage="1"/>
  </sheetPr>
  <dimension ref="B1:M42"/>
  <sheetViews>
    <sheetView showGridLines="0" showRowColHeaders="0" showRuler="0" showWhiteSpace="0" zoomScaleNormal="100" workbookViewId="0">
      <selection activeCell="G36" sqref="G36"/>
    </sheetView>
  </sheetViews>
  <sheetFormatPr defaultRowHeight="12.75" x14ac:dyDescent="0.2"/>
  <cols>
    <col min="1" max="1" width="4.42578125" customWidth="1"/>
    <col min="2" max="2" width="2.42578125" customWidth="1"/>
    <col min="3" max="3" width="28.42578125" customWidth="1"/>
    <col min="4" max="4" width="23.28515625" customWidth="1"/>
    <col min="5" max="5" width="3.28515625" customWidth="1"/>
    <col min="6" max="6" width="3.7109375" customWidth="1"/>
    <col min="7" max="7" width="17.28515625" style="4" customWidth="1"/>
    <col min="8" max="8" width="15.85546875" style="5" customWidth="1"/>
    <col min="9" max="9" width="3.7109375" style="5" customWidth="1"/>
    <col min="10" max="10" width="15.85546875" style="5" customWidth="1"/>
    <col min="11" max="11" width="2.7109375" style="5" customWidth="1"/>
    <col min="12" max="12" width="8" customWidth="1"/>
  </cols>
  <sheetData>
    <row r="1" spans="2:13" ht="13.5" thickBot="1" x14ac:dyDescent="0.25"/>
    <row r="2" spans="2:13" x14ac:dyDescent="0.2">
      <c r="B2" s="87"/>
      <c r="C2" s="88"/>
      <c r="D2" s="89"/>
      <c r="E2" s="90"/>
      <c r="F2" s="90"/>
      <c r="G2" s="91"/>
      <c r="H2" s="92"/>
      <c r="I2" s="92"/>
      <c r="J2" s="92"/>
      <c r="K2" s="93"/>
      <c r="L2" s="3"/>
      <c r="M2" s="2"/>
    </row>
    <row r="3" spans="2:13" ht="26.25" x14ac:dyDescent="0.4">
      <c r="B3" s="94"/>
      <c r="C3" s="71" t="s">
        <v>7</v>
      </c>
      <c r="D3" s="72"/>
      <c r="E3" s="72"/>
      <c r="F3" s="72"/>
      <c r="G3" s="73"/>
      <c r="H3" s="74"/>
      <c r="I3" s="74"/>
      <c r="J3" s="74"/>
      <c r="K3" s="95"/>
      <c r="L3" s="3"/>
      <c r="M3" s="2"/>
    </row>
    <row r="4" spans="2:13" ht="21" x14ac:dyDescent="0.35">
      <c r="B4" s="94"/>
      <c r="C4" s="75" t="s">
        <v>8</v>
      </c>
      <c r="D4" s="76"/>
      <c r="E4" s="72"/>
      <c r="F4" s="72"/>
      <c r="G4" s="73"/>
      <c r="H4" s="74"/>
      <c r="I4" s="74"/>
      <c r="J4" s="74"/>
      <c r="K4" s="95"/>
      <c r="L4" s="3"/>
      <c r="M4" s="2"/>
    </row>
    <row r="5" spans="2:13" x14ac:dyDescent="0.2">
      <c r="B5" s="94"/>
      <c r="C5" s="77" t="s">
        <v>33</v>
      </c>
      <c r="D5" s="68"/>
      <c r="E5" s="68"/>
      <c r="F5" s="68"/>
      <c r="G5" s="69"/>
      <c r="H5" s="78"/>
      <c r="I5" s="78"/>
      <c r="J5" s="78"/>
      <c r="K5" s="96"/>
    </row>
    <row r="6" spans="2:13" ht="15.75" customHeight="1" x14ac:dyDescent="0.2">
      <c r="B6" s="94"/>
      <c r="C6" s="6"/>
      <c r="D6" s="6"/>
      <c r="E6" s="6"/>
      <c r="F6" s="6"/>
      <c r="G6" s="7"/>
      <c r="H6" s="8"/>
      <c r="I6" s="8"/>
      <c r="J6" s="8"/>
      <c r="K6" s="96"/>
    </row>
    <row r="7" spans="2:13" x14ac:dyDescent="0.2">
      <c r="B7" s="159"/>
      <c r="C7" s="160" t="s">
        <v>0</v>
      </c>
      <c r="D7" s="160" t="s">
        <v>1</v>
      </c>
      <c r="E7" s="160"/>
      <c r="F7" s="161"/>
      <c r="G7" s="162" t="s">
        <v>47</v>
      </c>
      <c r="H7" s="163"/>
      <c r="I7" s="164"/>
      <c r="J7" s="164"/>
      <c r="K7" s="131"/>
      <c r="M7" s="1"/>
    </row>
    <row r="8" spans="2:13" x14ac:dyDescent="0.2">
      <c r="B8" s="94"/>
      <c r="C8" s="126"/>
      <c r="D8" s="82"/>
      <c r="E8" s="82"/>
      <c r="F8" s="82"/>
      <c r="G8" s="111"/>
      <c r="H8" s="18"/>
      <c r="I8" s="18"/>
      <c r="J8" s="18"/>
      <c r="K8" s="97"/>
    </row>
    <row r="9" spans="2:13" x14ac:dyDescent="0.2">
      <c r="B9" s="94"/>
      <c r="C9" s="68" t="s">
        <v>2</v>
      </c>
      <c r="D9" s="68" t="s">
        <v>94</v>
      </c>
      <c r="E9" s="68"/>
      <c r="F9" s="68"/>
      <c r="G9" s="73">
        <v>1</v>
      </c>
      <c r="H9" s="9"/>
      <c r="I9" s="9"/>
      <c r="J9" s="9"/>
      <c r="K9" s="97"/>
    </row>
    <row r="10" spans="2:13" x14ac:dyDescent="0.2">
      <c r="B10" s="94"/>
      <c r="C10" s="68"/>
      <c r="D10" s="68"/>
      <c r="E10" s="68"/>
      <c r="F10" s="68"/>
      <c r="G10" s="73"/>
      <c r="H10" s="9"/>
      <c r="I10" s="9"/>
      <c r="J10" s="9"/>
      <c r="K10" s="97"/>
    </row>
    <row r="11" spans="2:13" x14ac:dyDescent="0.2">
      <c r="B11" s="94"/>
      <c r="C11" s="68" t="s">
        <v>104</v>
      </c>
      <c r="D11" s="68" t="s">
        <v>103</v>
      </c>
      <c r="E11" s="68"/>
      <c r="F11" s="68"/>
      <c r="G11" s="73">
        <v>1</v>
      </c>
      <c r="H11" s="9"/>
      <c r="I11" s="9"/>
      <c r="J11" s="9"/>
      <c r="K11" s="97"/>
    </row>
    <row r="12" spans="2:13" x14ac:dyDescent="0.2">
      <c r="B12" s="94"/>
      <c r="C12" s="68"/>
      <c r="D12" s="68"/>
      <c r="E12" s="68"/>
      <c r="F12" s="68"/>
      <c r="G12" s="73"/>
      <c r="H12" s="9"/>
      <c r="I12" s="9"/>
      <c r="J12" s="9"/>
      <c r="K12" s="97"/>
    </row>
    <row r="13" spans="2:13" x14ac:dyDescent="0.2">
      <c r="B13" s="94"/>
      <c r="C13" s="68" t="s">
        <v>95</v>
      </c>
      <c r="D13" s="68" t="s">
        <v>96</v>
      </c>
      <c r="E13" s="68"/>
      <c r="F13" s="68"/>
      <c r="G13" s="73">
        <v>0</v>
      </c>
      <c r="H13" s="9"/>
      <c r="I13" s="9"/>
      <c r="J13" s="9"/>
      <c r="K13" s="97"/>
    </row>
    <row r="14" spans="2:13" x14ac:dyDescent="0.2">
      <c r="B14" s="94"/>
      <c r="C14" s="68"/>
      <c r="D14" s="68"/>
      <c r="E14" s="68"/>
      <c r="F14" s="68"/>
      <c r="G14" s="73"/>
      <c r="H14" s="9"/>
      <c r="I14" s="9"/>
      <c r="J14" s="9"/>
      <c r="K14" s="97"/>
    </row>
    <row r="15" spans="2:13" x14ac:dyDescent="0.2">
      <c r="B15" s="94"/>
      <c r="C15" s="68" t="s">
        <v>97</v>
      </c>
      <c r="D15" s="68" t="s">
        <v>98</v>
      </c>
      <c r="E15" s="68"/>
      <c r="F15" s="68"/>
      <c r="G15" s="73">
        <v>1</v>
      </c>
      <c r="H15" s="21"/>
      <c r="I15" s="21"/>
      <c r="J15" s="21"/>
      <c r="K15" s="97"/>
    </row>
    <row r="16" spans="2:13" x14ac:dyDescent="0.2">
      <c r="B16" s="94"/>
      <c r="C16" s="68"/>
      <c r="D16" s="68"/>
      <c r="E16" s="68"/>
      <c r="F16" s="68"/>
      <c r="G16" s="73"/>
      <c r="H16" s="9"/>
      <c r="I16" s="9"/>
      <c r="J16" s="9"/>
      <c r="K16" s="97"/>
    </row>
    <row r="17" spans="2:11" x14ac:dyDescent="0.2">
      <c r="B17" s="94"/>
      <c r="C17" s="68" t="s">
        <v>99</v>
      </c>
      <c r="D17" s="68" t="s">
        <v>115</v>
      </c>
      <c r="E17" s="68"/>
      <c r="F17" s="68"/>
      <c r="G17" s="73">
        <v>1</v>
      </c>
      <c r="H17" s="9"/>
      <c r="I17" s="9"/>
      <c r="J17" s="9"/>
      <c r="K17" s="97"/>
    </row>
    <row r="18" spans="2:11" x14ac:dyDescent="0.2">
      <c r="B18" s="94"/>
      <c r="C18" s="68"/>
      <c r="D18" s="68"/>
      <c r="E18" s="68"/>
      <c r="F18" s="68"/>
      <c r="G18" s="73"/>
      <c r="H18" s="69"/>
      <c r="I18" s="69"/>
      <c r="J18" s="69"/>
      <c r="K18" s="97"/>
    </row>
    <row r="19" spans="2:11" x14ac:dyDescent="0.2">
      <c r="B19" s="94"/>
      <c r="C19" s="68" t="s">
        <v>105</v>
      </c>
      <c r="D19" s="68" t="s">
        <v>106</v>
      </c>
      <c r="E19" s="68"/>
      <c r="F19" s="68"/>
      <c r="G19" s="73">
        <v>1</v>
      </c>
      <c r="H19" s="69"/>
      <c r="I19" s="69"/>
      <c r="J19" s="69"/>
      <c r="K19" s="97"/>
    </row>
    <row r="20" spans="2:11" x14ac:dyDescent="0.2">
      <c r="B20" s="94"/>
      <c r="C20" s="68"/>
      <c r="D20" s="68"/>
      <c r="E20" s="68"/>
      <c r="F20" s="68"/>
      <c r="G20" s="73"/>
      <c r="H20" s="69"/>
      <c r="I20" s="69"/>
      <c r="J20" s="69"/>
      <c r="K20" s="97"/>
    </row>
    <row r="21" spans="2:11" x14ac:dyDescent="0.2">
      <c r="B21" s="94"/>
      <c r="C21" s="68" t="s">
        <v>107</v>
      </c>
      <c r="D21" s="68" t="s">
        <v>108</v>
      </c>
      <c r="E21" s="68"/>
      <c r="F21" s="68"/>
      <c r="G21" s="73">
        <v>1</v>
      </c>
      <c r="H21" s="69"/>
      <c r="I21" s="69"/>
      <c r="J21" s="69"/>
      <c r="K21" s="97"/>
    </row>
    <row r="22" spans="2:11" x14ac:dyDescent="0.2">
      <c r="B22" s="94"/>
      <c r="C22" s="68"/>
      <c r="D22" s="68"/>
      <c r="E22" s="68"/>
      <c r="F22" s="68"/>
      <c r="G22" s="73"/>
      <c r="H22" s="69"/>
      <c r="I22" s="69"/>
      <c r="J22" s="69"/>
      <c r="K22" s="97"/>
    </row>
    <row r="23" spans="2:11" x14ac:dyDescent="0.2">
      <c r="B23" s="94"/>
      <c r="C23" s="68" t="s">
        <v>109</v>
      </c>
      <c r="D23" s="68" t="s">
        <v>110</v>
      </c>
      <c r="E23" s="68"/>
      <c r="F23" s="68"/>
      <c r="G23" s="73">
        <v>1</v>
      </c>
      <c r="H23" s="69"/>
      <c r="I23" s="69"/>
      <c r="J23" s="69"/>
      <c r="K23" s="97"/>
    </row>
    <row r="24" spans="2:11" x14ac:dyDescent="0.2">
      <c r="B24" s="94"/>
      <c r="C24" s="68"/>
      <c r="D24" s="68"/>
      <c r="E24" s="68"/>
      <c r="F24" s="68"/>
      <c r="G24" s="73"/>
      <c r="H24" s="69"/>
      <c r="I24" s="69"/>
      <c r="J24" s="69"/>
      <c r="K24" s="97"/>
    </row>
    <row r="25" spans="2:11" x14ac:dyDescent="0.2">
      <c r="B25" s="94"/>
      <c r="C25" s="68" t="s">
        <v>111</v>
      </c>
      <c r="D25" s="68" t="s">
        <v>112</v>
      </c>
      <c r="E25" s="68"/>
      <c r="F25" s="68"/>
      <c r="G25" s="73">
        <v>1</v>
      </c>
      <c r="H25" s="69"/>
      <c r="I25" s="69"/>
      <c r="J25" s="69"/>
      <c r="K25" s="97"/>
    </row>
    <row r="26" spans="2:11" x14ac:dyDescent="0.2">
      <c r="B26" s="94"/>
      <c r="C26" s="68"/>
      <c r="D26" s="68"/>
      <c r="E26" s="68"/>
      <c r="F26" s="68"/>
      <c r="G26" s="73"/>
      <c r="H26" s="69"/>
      <c r="I26" s="69"/>
      <c r="J26" s="69"/>
      <c r="K26" s="97"/>
    </row>
    <row r="27" spans="2:11" x14ac:dyDescent="0.2">
      <c r="B27" s="94"/>
      <c r="C27" s="68" t="s">
        <v>113</v>
      </c>
      <c r="D27" s="68" t="s">
        <v>114</v>
      </c>
      <c r="E27" s="68"/>
      <c r="F27" s="68"/>
      <c r="G27" s="73">
        <v>1</v>
      </c>
      <c r="H27" s="69"/>
      <c r="I27" s="69"/>
      <c r="J27" s="69"/>
      <c r="K27" s="97"/>
    </row>
    <row r="28" spans="2:11" x14ac:dyDescent="0.2">
      <c r="B28" s="94"/>
      <c r="C28" s="68"/>
      <c r="D28" s="68"/>
      <c r="E28" s="68"/>
      <c r="F28" s="68"/>
      <c r="G28" s="73"/>
      <c r="H28" s="69"/>
      <c r="I28" s="69"/>
      <c r="J28" s="69"/>
      <c r="K28" s="97"/>
    </row>
    <row r="29" spans="2:11" x14ac:dyDescent="0.2">
      <c r="B29" s="94"/>
      <c r="C29" s="68" t="s">
        <v>100</v>
      </c>
      <c r="D29" s="68" t="s">
        <v>98</v>
      </c>
      <c r="E29" s="68"/>
      <c r="F29" s="68"/>
      <c r="G29" s="73">
        <v>1</v>
      </c>
      <c r="H29" s="69"/>
      <c r="I29" s="69"/>
      <c r="J29" s="69"/>
      <c r="K29" s="97"/>
    </row>
    <row r="30" spans="2:11" x14ac:dyDescent="0.2">
      <c r="B30" s="94"/>
      <c r="C30" s="68"/>
      <c r="D30" s="68"/>
      <c r="E30" s="68"/>
      <c r="F30" s="68"/>
      <c r="G30" s="73"/>
      <c r="H30" s="69"/>
      <c r="I30" s="69"/>
      <c r="J30" s="69"/>
      <c r="K30" s="97"/>
    </row>
    <row r="31" spans="2:11" x14ac:dyDescent="0.2">
      <c r="B31" s="94"/>
      <c r="C31" s="68" t="s">
        <v>101</v>
      </c>
      <c r="D31" s="68" t="s">
        <v>17</v>
      </c>
      <c r="E31" s="68"/>
      <c r="F31" s="68"/>
      <c r="G31" s="73">
        <v>1</v>
      </c>
      <c r="H31" s="69"/>
      <c r="I31" s="69"/>
      <c r="J31" s="69"/>
      <c r="K31" s="97"/>
    </row>
    <row r="32" spans="2:11" x14ac:dyDescent="0.2">
      <c r="B32" s="94"/>
      <c r="C32" s="68"/>
      <c r="D32" s="68"/>
      <c r="E32" s="68"/>
      <c r="F32" s="68"/>
      <c r="G32" s="73"/>
      <c r="H32" s="69"/>
      <c r="I32" s="69"/>
      <c r="J32" s="69"/>
      <c r="K32" s="97"/>
    </row>
    <row r="33" spans="2:11" x14ac:dyDescent="0.2">
      <c r="B33" s="94"/>
      <c r="C33" s="68" t="s">
        <v>102</v>
      </c>
      <c r="D33" s="68" t="s">
        <v>20</v>
      </c>
      <c r="E33" s="68"/>
      <c r="F33" s="68"/>
      <c r="G33" s="73">
        <v>1</v>
      </c>
      <c r="H33" s="69"/>
      <c r="I33" s="69"/>
      <c r="J33" s="69"/>
      <c r="K33" s="97"/>
    </row>
    <row r="34" spans="2:11" x14ac:dyDescent="0.2">
      <c r="B34" s="94"/>
      <c r="C34" s="68"/>
      <c r="D34" s="68"/>
      <c r="E34" s="68"/>
      <c r="F34" s="68"/>
      <c r="G34" s="73"/>
      <c r="H34" s="69"/>
      <c r="I34" s="69"/>
      <c r="J34" s="69"/>
      <c r="K34" s="97"/>
    </row>
    <row r="35" spans="2:11" x14ac:dyDescent="0.2">
      <c r="B35" s="94"/>
      <c r="C35" s="68"/>
      <c r="D35" s="68"/>
      <c r="E35" s="68"/>
      <c r="F35" s="68"/>
      <c r="G35" s="73"/>
      <c r="H35" s="78"/>
      <c r="I35" s="78"/>
      <c r="J35" s="78"/>
      <c r="K35" s="96"/>
    </row>
    <row r="36" spans="2:11" ht="13.5" thickBot="1" x14ac:dyDescent="0.25">
      <c r="B36" s="94"/>
      <c r="C36" s="68"/>
      <c r="D36" s="68"/>
      <c r="E36" s="16" t="s">
        <v>3</v>
      </c>
      <c r="F36" s="16"/>
      <c r="G36" s="40">
        <f>SUM(G8:G34)</f>
        <v>12</v>
      </c>
      <c r="H36" s="47"/>
      <c r="I36" s="17"/>
      <c r="J36" s="17"/>
      <c r="K36" s="133"/>
    </row>
    <row r="37" spans="2:11" ht="13.5" thickTop="1" x14ac:dyDescent="0.2">
      <c r="B37" s="94"/>
      <c r="C37" s="68"/>
      <c r="D37" s="68"/>
      <c r="E37" s="68"/>
      <c r="F37" s="68"/>
      <c r="G37" s="69"/>
      <c r="H37" s="78"/>
      <c r="I37" s="78"/>
      <c r="J37" s="78"/>
      <c r="K37" s="96"/>
    </row>
    <row r="38" spans="2:11" ht="13.5" thickBot="1" x14ac:dyDescent="0.25">
      <c r="B38" s="99"/>
      <c r="C38" s="100"/>
      <c r="D38" s="100"/>
      <c r="E38" s="100"/>
      <c r="F38" s="100"/>
      <c r="G38" s="101"/>
      <c r="H38" s="102"/>
      <c r="I38" s="102"/>
      <c r="J38" s="102"/>
      <c r="K38" s="103"/>
    </row>
    <row r="42" spans="2:11" x14ac:dyDescent="0.2">
      <c r="C42" s="38"/>
    </row>
  </sheetData>
  <sheetProtection algorithmName="SHA-512" hashValue="zmvKfVjY5RwMzMdnZJAwf1jmMw/CACql1HLMDalwX4f25AyELr86jqz0+sizfRvOUQXj6o0c8yRki6yAaKwbAw==" saltValue="IBO8IoAnAmiAon1FSzuYZw==" spinCount="100000" sheet="1" objects="1" scenarios="1"/>
  <printOptions horizontalCentered="1"/>
  <pageMargins left="0.23622047244094491" right="0.23622047244094491" top="0.74803149606299213" bottom="0.74803149606299213" header="0.31496062992125984" footer="0.31496062992125984"/>
  <pageSetup paperSize="9" scale="97" orientation="landscape" horizontalDpi="300" verticalDpi="300" r:id="rId1"/>
  <headerFooter alignWithMargins="0"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General Contents</vt:lpstr>
      <vt:lpstr>Playground Equip MG</vt:lpstr>
      <vt:lpstr>Playground Equip ML</vt:lpstr>
      <vt:lpstr>Playground Equip CAS</vt:lpstr>
      <vt:lpstr>Playground Equip Wick Lane</vt:lpstr>
      <vt:lpstr>Street Furniture</vt:lpstr>
      <vt:lpstr>Outside Equipment</vt:lpstr>
      <vt:lpstr>Land</vt:lpstr>
      <vt:lpstr>Buildings</vt:lpstr>
      <vt:lpstr>Gates and Fences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Dave Mace</cp:lastModifiedBy>
  <cp:lastPrinted>2023-05-22T10:35:33Z</cp:lastPrinted>
  <dcterms:created xsi:type="dcterms:W3CDTF">1999-11-11T16:43:06Z</dcterms:created>
  <dcterms:modified xsi:type="dcterms:W3CDTF">2024-04-18T06:59:37Z</dcterms:modified>
</cp:coreProperties>
</file>